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20.0_SERVICIOS GESTIONADOS\D - DATAPRO\16_PLANTILLAS\01_Plantillas Cotizaciones\"/>
    </mc:Choice>
  </mc:AlternateContent>
  <xr:revisionPtr revIDLastSave="0" documentId="13_ncr:1_{D15390DA-C247-40A4-A1A1-08A9252F9531}" xr6:coauthVersionLast="47" xr6:coauthVersionMax="47" xr10:uidLastSave="{00000000-0000-0000-0000-000000000000}"/>
  <bookViews>
    <workbookView xWindow="28680" yWindow="-120" windowWidth="20730" windowHeight="11040" tabRatio="876" firstSheet="1" activeTab="1" xr2:uid="{00000000-000D-0000-FFFF-FFFF00000000}"/>
  </bookViews>
  <sheets>
    <sheet name="CANON SELPHY CP1500" sheetId="9" r:id="rId1"/>
    <sheet name="CANON PIXMA-TR150" sheetId="13" r:id="rId2"/>
    <sheet name="CANON PIXMA G3160" sheetId="5" r:id="rId3"/>
    <sheet name="CANON PIXMA G3170" sheetId="10" r:id="rId4"/>
    <sheet name="CANON PIXMA G3180" sheetId="14" r:id="rId5"/>
    <sheet name="CANON PIXMA G6010" sheetId="6" r:id="rId6"/>
    <sheet name="CANON PIXMA GX4010" sheetId="11" r:id="rId7"/>
    <sheet name="CANON PIXMA GX3010" sheetId="12" r:id="rId8"/>
    <sheet name="CANON PIXMA GX7010" sheetId="7" r:id="rId9"/>
  </sheets>
  <definedNames>
    <definedName name="Print_Area" localSheetId="2">'CANON PIXMA G3160'!$A$1:$L$96</definedName>
    <definedName name="Print_Area" localSheetId="3">'CANON PIXMA G3170'!$A$1:$L$96</definedName>
    <definedName name="Print_Area" localSheetId="4">'CANON PIXMA G3180'!$A$1:$L$96</definedName>
    <definedName name="Print_Area" localSheetId="5">'CANON PIXMA G6010'!$A$1:$L$96</definedName>
    <definedName name="Print_Area" localSheetId="7">'CANON PIXMA GX3010'!$A$1:$L$96</definedName>
    <definedName name="Print_Area" localSheetId="6">'CANON PIXMA GX4010'!$A$1:$L$96</definedName>
    <definedName name="Print_Area" localSheetId="8">'CANON PIXMA GX7010'!$A$1:$L$96</definedName>
    <definedName name="Print_Area" localSheetId="1">'CANON PIXMA-TR150'!$A$1:$L$96</definedName>
    <definedName name="Print_Area" localSheetId="0">'CANON SELPHY CP1500'!$A$1:$L$96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4" l="1"/>
  <c r="K64" i="14" s="1"/>
  <c r="K49" i="14"/>
  <c r="K21" i="14"/>
  <c r="G17" i="14"/>
  <c r="K50" i="13"/>
  <c r="K21" i="13"/>
  <c r="K64" i="13" s="1"/>
  <c r="G17" i="13"/>
  <c r="K50" i="12"/>
  <c r="K49" i="12"/>
  <c r="K21" i="12"/>
  <c r="K64" i="12" s="1"/>
  <c r="G17" i="12"/>
  <c r="K50" i="11"/>
  <c r="K49" i="11"/>
  <c r="K21" i="11"/>
  <c r="G17" i="11"/>
  <c r="K50" i="10"/>
  <c r="K49" i="10"/>
  <c r="K21" i="10"/>
  <c r="G17" i="10"/>
  <c r="K50" i="9"/>
  <c r="K21" i="9"/>
  <c r="G17" i="9"/>
  <c r="K50" i="7"/>
  <c r="K49" i="7"/>
  <c r="K21" i="7"/>
  <c r="G17" i="7"/>
  <c r="K50" i="6"/>
  <c r="K49" i="6"/>
  <c r="K21" i="6"/>
  <c r="G17" i="6"/>
  <c r="J21" i="5"/>
  <c r="K50" i="5"/>
  <c r="K49" i="5"/>
  <c r="K21" i="5"/>
  <c r="K64" i="5"/>
  <c r="G17" i="5"/>
  <c r="K65" i="5"/>
  <c r="K66" i="5"/>
  <c r="K65" i="14" l="1"/>
  <c r="K66" i="14" s="1"/>
  <c r="K65" i="13"/>
  <c r="K66" i="13" s="1"/>
  <c r="K65" i="12"/>
  <c r="K66" i="12" s="1"/>
  <c r="K64" i="11"/>
  <c r="K65" i="11" s="1"/>
  <c r="K66" i="11" s="1"/>
  <c r="K64" i="10"/>
  <c r="K65" i="10" s="1"/>
  <c r="K66" i="10" s="1"/>
  <c r="K64" i="9"/>
  <c r="K65" i="9" s="1"/>
  <c r="K66" i="9" s="1"/>
  <c r="K64" i="7"/>
  <c r="K65" i="7"/>
  <c r="K66" i="7" s="1"/>
  <c r="K64" i="6"/>
  <c r="K65" i="6" s="1"/>
  <c r="K66" i="6" s="1"/>
</calcChain>
</file>

<file path=xl/sharedStrings.xml><?xml version="1.0" encoding="utf-8"?>
<sst xmlns="http://schemas.openxmlformats.org/spreadsheetml/2006/main" count="636" uniqueCount="229">
  <si>
    <t>ITEM</t>
  </si>
  <si>
    <t>TOTAL</t>
  </si>
  <si>
    <t>SUMAN</t>
  </si>
  <si>
    <t>Fecha:</t>
  </si>
  <si>
    <t>Telefono:</t>
  </si>
  <si>
    <t>CANTIDAD</t>
  </si>
  <si>
    <t>DESCRIPCIÓN</t>
  </si>
  <si>
    <t>DATAPRO S.A ES CONTRIBUYENTE ESPECIAL SEGÚN RESOLUCIÓN Nº 155 DEL 24 DE ABRIL DE 2000</t>
  </si>
  <si>
    <t>DATAPRO ES REPRESENTANTE AUTORIZADO POR LA MARCA PARA EL ECUADOR Y CUENTA CON STOCK DE REPUESTOS Y TECNICOS CAPACITADOS POR CANON.</t>
  </si>
  <si>
    <t>12% IVA</t>
  </si>
  <si>
    <t>PROFORMA / COTIZACIÓN COMERCIAL</t>
  </si>
  <si>
    <t>DATAPRO S.A. - RUC: 1791083210001</t>
  </si>
  <si>
    <t>Cotización Nº JC-UIO</t>
  </si>
  <si>
    <t>PRECIO UNITARIO</t>
  </si>
  <si>
    <t>SEÑORES:</t>
  </si>
  <si>
    <t>CIUDAD.-</t>
  </si>
  <si>
    <t>ATENCIÓN:</t>
  </si>
  <si>
    <t>VALOR DE DESCUENTO</t>
  </si>
  <si>
    <t>VALOR PVP</t>
  </si>
  <si>
    <t xml:space="preserve">FORMA DE PAGO: </t>
  </si>
  <si>
    <t>A convenir</t>
  </si>
  <si>
    <t>PLAZO DE ENTREGA:</t>
  </si>
  <si>
    <t>REPUESTOS E INSUMOS:</t>
  </si>
  <si>
    <t>Garantizamos el suministro de repuestos e insumos por un período de 3 años.</t>
  </si>
  <si>
    <t>VALIDEZ DE LA OFERTA:</t>
  </si>
  <si>
    <t>INSTALACIÓN:</t>
  </si>
  <si>
    <t>En Quito y Guayaquil  sin costo adicional.</t>
  </si>
  <si>
    <t>CAPACITACIÓN:</t>
  </si>
  <si>
    <t>Presencial o Virtual (aplican restricciones)</t>
  </si>
  <si>
    <t>DIRECCIÓN:</t>
  </si>
  <si>
    <t>CPC:</t>
  </si>
  <si>
    <t>TELÉFONO</t>
  </si>
  <si>
    <t>MAIL:</t>
  </si>
  <si>
    <t>RUC:</t>
  </si>
  <si>
    <t>PRECIO TOTAL</t>
  </si>
  <si>
    <t>Quito</t>
  </si>
  <si>
    <t>Inmediato Sujeto a Stock / 30 a 45 días a partir de la órden de compra</t>
  </si>
  <si>
    <t>8 días</t>
  </si>
  <si>
    <t>IMPRESORA CANON PIXMA G3160</t>
  </si>
  <si>
    <t>Impresora Inalhámbrica Multifuncional de Tinta Recargable</t>
  </si>
  <si>
    <r>
      <rPr>
        <b/>
        <sz val="11"/>
        <rFont val="Calibri"/>
        <family val="2"/>
        <scheme val="minor"/>
      </rPr>
      <t xml:space="preserve">1.- Velocidad de impresión (hasta): </t>
    </r>
    <r>
      <rPr>
        <sz val="11"/>
        <rFont val="Calibri"/>
        <family val="2"/>
        <scheme val="minor"/>
      </rPr>
      <t>Documentos 32 ppm B&amp;N / 16ppm Color - Normal ISO 10.8 ipm B&amp;N / 6.0 Color</t>
    </r>
  </si>
  <si>
    <r>
      <t>2.- Velocidad de impresión (hasta):</t>
    </r>
    <r>
      <rPr>
        <sz val="11"/>
        <rFont val="Calibri"/>
        <family val="2"/>
        <scheme val="minor"/>
      </rPr>
      <t xml:space="preserve"> Fotografía 4” x 6” (10 x 15 cm) Fotografía sin bordes: aprox. 45 segundos</t>
    </r>
  </si>
  <si>
    <r>
      <rPr>
        <b/>
        <sz val="11"/>
        <rFont val="Calibri"/>
        <family val="2"/>
        <scheme val="minor"/>
      </rPr>
      <t xml:space="preserve">3.- Cantidad de boquillas: </t>
    </r>
    <r>
      <rPr>
        <sz val="11"/>
        <rFont val="Calibri"/>
        <family val="2"/>
        <scheme val="minor"/>
      </rPr>
      <t>Color (C/M/Y): 384 x 3/Tinta negra a base de pigmentos: 640/Total: 1,792</t>
    </r>
  </si>
  <si>
    <r>
      <rPr>
        <b/>
        <sz val="11"/>
        <rFont val="Calibri"/>
        <family val="2"/>
        <scheme val="minor"/>
      </rPr>
      <t xml:space="preserve">4.- Resolución de impresión (hasta): </t>
    </r>
    <r>
      <rPr>
        <sz val="11"/>
        <rFont val="Calibri"/>
        <family val="2"/>
        <scheme val="minor"/>
      </rPr>
      <t>Hasta 4800 x 1200 ppp</t>
    </r>
  </si>
  <si>
    <r>
      <t xml:space="preserve">5.- Tipo de Tinta: </t>
    </r>
    <r>
      <rPr>
        <sz val="11"/>
        <rFont val="Calibri"/>
        <family val="2"/>
        <scheme val="minor"/>
      </rPr>
      <t>Botella de tinta negra a base de pigmentos GI-11 / color a base de tintes GI-11</t>
    </r>
  </si>
  <si>
    <t>7.- Tamaño de Papel:</t>
  </si>
  <si>
    <t xml:space="preserve">3.5" x 3.5" (cuadrado), 4" x 6", 5" x 5" (cuadrado), 5" x 7", 7" x 10", 8" x 10", Carta (8.5" x 11"), Legal (8.5" x 14"), Sobres </t>
  </si>
  <si>
    <t>US Núm. 10, Tamaño de Tarjeta (91 mm x 55 mm), Tamaño Personalizado (anchura de 2.1 a 8.5 pulgadas, longitud de</t>
  </si>
  <si>
    <t xml:space="preserve"> 3.5 a 47.2 pulgadas).</t>
  </si>
  <si>
    <t>Copiado Múltiple (hasta 99 páginas), Copiado de Fotografías, Porcentajes Predeterminados de Copiado, Reducción/</t>
  </si>
  <si>
    <t>Ampliación de Copias (de 25% a 400%), Copiado Estándar.</t>
  </si>
  <si>
    <r>
      <t xml:space="preserve">8.- Capacidad de la bandeja: </t>
    </r>
    <r>
      <rPr>
        <sz val="11"/>
        <rFont val="Calibri"/>
        <family val="2"/>
        <scheme val="minor"/>
      </rPr>
      <t>Bandeja de papel de entrada posterior: 100 hojas de Papel Común o 20 hojas 4 x 6</t>
    </r>
  </si>
  <si>
    <r>
      <t xml:space="preserve">9.- Copiado: </t>
    </r>
    <r>
      <rPr>
        <sz val="11"/>
        <rFont val="Calibri"/>
        <family val="2"/>
        <scheme val="minor"/>
      </rPr>
      <t xml:space="preserve">Copiado 4 en 1/2 en 1, Copiado sin Bordes3, Copiado de Documentos, Ajustar a Página, Copiado </t>
    </r>
    <r>
      <rPr>
        <b/>
        <sz val="11"/>
        <rFont val="Calibri"/>
        <family val="2"/>
        <scheme val="minor"/>
      </rPr>
      <t>con</t>
    </r>
  </si>
  <si>
    <t xml:space="preserve">Borrado de Marco (solo escáner plano), Copiado de Tarjeta de Identificación, Copiado de Exposición Automática, </t>
  </si>
  <si>
    <r>
      <rPr>
        <b/>
        <sz val="11"/>
        <rFont val="Calibri"/>
        <family val="2"/>
        <scheme val="minor"/>
      </rPr>
      <t xml:space="preserve">10.- Escáner: </t>
    </r>
    <r>
      <rPr>
        <sz val="11"/>
        <rFont val="Calibri"/>
        <family val="2"/>
        <scheme val="minor"/>
      </rPr>
      <t>Tipo Escáner Plano</t>
    </r>
  </si>
  <si>
    <r>
      <rPr>
        <b/>
        <sz val="11"/>
        <rFont val="Calibri"/>
        <family val="2"/>
        <scheme val="minor"/>
      </rPr>
      <t xml:space="preserve">11.- Elemento de escaneo: </t>
    </r>
    <r>
      <rPr>
        <sz val="11"/>
        <rFont val="Calibri"/>
        <family val="2"/>
        <scheme val="minor"/>
      </rPr>
      <t>Sensor de Imagen por Contacto (CIS)</t>
    </r>
  </si>
  <si>
    <r>
      <rPr>
        <b/>
        <sz val="11"/>
        <rFont val="Calibri"/>
        <family val="2"/>
        <scheme val="minor"/>
      </rPr>
      <t xml:space="preserve">12.- Resolución máxima: </t>
    </r>
    <r>
      <rPr>
        <sz val="11"/>
        <rFont val="Calibri"/>
        <family val="2"/>
        <scheme val="minor"/>
      </rPr>
      <t>600 x 1200 ppp (óptica)</t>
    </r>
  </si>
  <si>
    <r>
      <rPr>
        <b/>
        <sz val="11"/>
        <rFont val="Calibri"/>
        <family val="2"/>
        <scheme val="minor"/>
      </rPr>
      <t xml:space="preserve">13.-Tamaño máximo del documento: </t>
    </r>
    <r>
      <rPr>
        <sz val="11"/>
        <rFont val="Calibri"/>
        <family val="2"/>
        <scheme val="minor"/>
      </rPr>
      <t>8.5" x 11.7" (A4/Carta)</t>
    </r>
  </si>
  <si>
    <r>
      <rPr>
        <b/>
        <sz val="11"/>
        <rFont val="Calibri"/>
        <family val="2"/>
        <scheme val="minor"/>
      </rPr>
      <t xml:space="preserve">14.-Interfaz estándar: </t>
    </r>
    <r>
      <rPr>
        <sz val="11"/>
        <rFont val="Calibri"/>
        <family val="2"/>
        <scheme val="minor"/>
      </rPr>
      <t>USB Hi-Speed / Wi-Fi® (red inalámbrica 802.11b/g/n, 2.4 GHz)</t>
    </r>
  </si>
  <si>
    <r>
      <rPr>
        <b/>
        <sz val="11"/>
        <rFont val="Calibri"/>
        <family val="2"/>
        <scheme val="minor"/>
      </rPr>
      <t xml:space="preserve">15.-Software Incluído: </t>
    </r>
    <r>
      <rPr>
        <sz val="11"/>
        <rFont val="Calibri"/>
        <family val="2"/>
        <scheme val="minor"/>
      </rPr>
      <t>(WINDOWS/MAC) Software controlador para la impresora PIXMA G3160, Software Easy-</t>
    </r>
  </si>
  <si>
    <t>PhotoPrint Editor Software PosterArtist Lite</t>
  </si>
  <si>
    <t>12 meses contra defectos de fabricación. No incluye partes ni piezas por normal uso y/o desgaste.</t>
  </si>
  <si>
    <r>
      <t xml:space="preserve">16.-Tintas: </t>
    </r>
    <r>
      <rPr>
        <sz val="11"/>
        <rFont val="Calibri"/>
        <family val="2"/>
        <scheme val="minor"/>
      </rPr>
      <t>Viene Incluído  un juego de PGBK GI-11: 170.0 ml (cada una) / C, M, Y GI-11: 70.0 ml (cada una)</t>
    </r>
  </si>
  <si>
    <t>TINTAS IMPRESORA CANON PIXMA G3160</t>
  </si>
  <si>
    <t>PG-11 BK</t>
  </si>
  <si>
    <t>Siempre Verificar Precios</t>
  </si>
  <si>
    <t>NOMBRE CLIENTE / EMPRESA</t>
  </si>
  <si>
    <t>A quien va dirigido</t>
  </si>
  <si>
    <t>IMPRESORA CANON PIXMA G6010</t>
  </si>
  <si>
    <t>Impresoras con Tanques de Tinta Integrados de Fácil Recarga</t>
  </si>
  <si>
    <r>
      <t>2.- Velocidad de impresión (hasta):</t>
    </r>
    <r>
      <rPr>
        <sz val="11"/>
        <rFont val="Calibri"/>
        <family val="2"/>
        <scheme val="minor"/>
      </rPr>
      <t xml:space="preserve"> Fotografía sin bordes de 4" x 6" (PP-201): aprox. 37 segundos</t>
    </r>
  </si>
  <si>
    <r>
      <rPr>
        <b/>
        <sz val="11"/>
        <rFont val="Calibri"/>
        <family val="2"/>
        <scheme val="minor"/>
      </rPr>
      <t xml:space="preserve">3.- Cantidad de boquillas: </t>
    </r>
    <r>
      <rPr>
        <sz val="11"/>
        <rFont val="Calibri"/>
        <family val="2"/>
        <scheme val="minor"/>
      </rPr>
      <t>Color (C/M/Y): Color: 1,152/Negra a base de pigmentos: 640/Total: 1,792</t>
    </r>
  </si>
  <si>
    <r>
      <t xml:space="preserve">5.- Tipo de Tinta: </t>
    </r>
    <r>
      <rPr>
        <sz val="11"/>
        <rFont val="Calibri"/>
        <family val="2"/>
        <scheme val="minor"/>
      </rPr>
      <t>Tinta negra a base de pigmentos GI-10 / Tinta en color a base de tintes GI-10</t>
    </r>
  </si>
  <si>
    <r>
      <rPr>
        <b/>
        <sz val="11"/>
        <rFont val="Calibri"/>
        <family val="2"/>
        <scheme val="minor"/>
      </rPr>
      <t xml:space="preserve">6.- Tanque y Volúmen: </t>
    </r>
    <r>
      <rPr>
        <sz val="11"/>
        <rFont val="Calibri"/>
        <family val="2"/>
        <scheme val="minor"/>
      </rPr>
      <t>PGBK GI-10: 170.0 ml (cada una) / C, M, Y GI-10: 170.0 ml (cada una)</t>
    </r>
  </si>
  <si>
    <r>
      <rPr>
        <b/>
        <sz val="11"/>
        <rFont val="Calibri"/>
        <family val="2"/>
        <scheme val="minor"/>
      </rPr>
      <t xml:space="preserve">6.- Tanque y Volúmen: </t>
    </r>
    <r>
      <rPr>
        <sz val="11"/>
        <rFont val="Calibri"/>
        <family val="2"/>
        <scheme val="minor"/>
      </rPr>
      <t>PGBK GI-11: 170.0 ml (cada una) / C, M, Y GI-11: 170.0 ml (cada una)</t>
    </r>
  </si>
  <si>
    <r>
      <t xml:space="preserve">8.- Capacidad de la bandeja: </t>
    </r>
    <r>
      <rPr>
        <sz val="11"/>
        <rFont val="Calibri"/>
        <family val="2"/>
        <scheme val="minor"/>
      </rPr>
      <t>Bandeja de papel de entrada posterior: 250 hojas de Papel Común</t>
    </r>
  </si>
  <si>
    <t>Bandeja de papel posterior: 100 hojas de Papel Común o 20 hojas 4" x 6"/10 hojas de Papel Fotográfico 5" x 7"</t>
  </si>
  <si>
    <r>
      <t xml:space="preserve">9.- Copiado: </t>
    </r>
    <r>
      <rPr>
        <sz val="11"/>
        <rFont val="Calibri"/>
        <family val="2"/>
        <scheme val="minor"/>
      </rPr>
      <t xml:space="preserve">2 en 1/4 en 1, Sin Bordes, Copiado a dos caras, Recordatorio de Remoción de Documento, Copiado de </t>
    </r>
  </si>
  <si>
    <r>
      <rPr>
        <b/>
        <sz val="11"/>
        <rFont val="Calibri"/>
        <family val="2"/>
        <scheme val="minor"/>
      </rPr>
      <t xml:space="preserve">12.- Resolución máxima: </t>
    </r>
    <r>
      <rPr>
        <sz val="11"/>
        <rFont val="Calibri"/>
        <family val="2"/>
        <scheme val="minor"/>
      </rPr>
      <t>1200 x 2400 ppp (óptica)</t>
    </r>
  </si>
  <si>
    <t>Tarjeta de Identificación, Copiado Estándar. Hasta 99 copias, Compatibilidad de papel: Común, Superbrillante</t>
  </si>
  <si>
    <t>Brillante, Semibrillante, Mate, Otros: Tarjetas de Felicitación, Papel Fotográfico Magnético,, etc.</t>
  </si>
  <si>
    <r>
      <rPr>
        <b/>
        <sz val="11"/>
        <rFont val="Calibri"/>
        <family val="2"/>
        <scheme val="minor"/>
      </rPr>
      <t xml:space="preserve">15.-Software Incluído: </t>
    </r>
    <r>
      <rPr>
        <sz val="11"/>
        <rFont val="Calibri"/>
        <family val="2"/>
        <scheme val="minor"/>
      </rPr>
      <t>(WINDOWS/MAC) Software controlador para la impresora PIXMA G6010, Software Easy-</t>
    </r>
  </si>
  <si>
    <r>
      <rPr>
        <b/>
        <sz val="11"/>
        <rFont val="Calibri"/>
        <family val="2"/>
        <scheme val="minor"/>
      </rPr>
      <t xml:space="preserve">14.-Interfaz estándar: </t>
    </r>
    <r>
      <rPr>
        <sz val="11"/>
        <rFont val="Calibri"/>
        <family val="2"/>
        <scheme val="minor"/>
      </rPr>
      <t>USB Hi-Speed / Wi-Fi® (red inalámbrica 802.11b/g/n, 2.4 GHz),Ethernet (100/10 Base-T)</t>
    </r>
  </si>
  <si>
    <r>
      <t xml:space="preserve">17.-Ciclo de Trabajo: </t>
    </r>
    <r>
      <rPr>
        <sz val="11"/>
        <rFont val="Calibri"/>
        <family val="2"/>
        <scheme val="minor"/>
      </rPr>
      <t>5.000 páginas/mes</t>
    </r>
  </si>
  <si>
    <t>PG-10 BK</t>
  </si>
  <si>
    <t>TINTAS IMPRESORA CANON PIXMA G6010</t>
  </si>
  <si>
    <t>PG-11 C,M,Y (Precio x cada color)</t>
  </si>
  <si>
    <t>PG-10 C,M,Y (Precio x cada color)</t>
  </si>
  <si>
    <t>IMPRESORA CANON MAXIFY GX7010</t>
  </si>
  <si>
    <t>Impresora Comercial con tanques de tinta de fácil recarga</t>
  </si>
  <si>
    <r>
      <rPr>
        <b/>
        <sz val="11"/>
        <rFont val="Calibri"/>
        <family val="2"/>
        <scheme val="minor"/>
      </rPr>
      <t xml:space="preserve">1.- Velocidad de impresión (hasta): </t>
    </r>
    <r>
      <rPr>
        <sz val="11"/>
        <rFont val="Calibri"/>
        <family val="2"/>
        <scheme val="minor"/>
      </rPr>
      <t>Documento en negro: aprox. 9 segundos/Documento en color: aprox. 14 seg.</t>
    </r>
  </si>
  <si>
    <r>
      <rPr>
        <b/>
        <sz val="11"/>
        <rFont val="Calibri"/>
        <family val="2"/>
        <scheme val="minor"/>
      </rPr>
      <t xml:space="preserve">1.- Velocidad de impresión (hasta): </t>
    </r>
    <r>
      <rPr>
        <sz val="11"/>
        <rFont val="Calibri"/>
        <family val="2"/>
        <scheme val="minor"/>
      </rPr>
      <t>Documento en negro: aprox. 45 ppm /Documento en color: aprox. 25ppm</t>
    </r>
  </si>
  <si>
    <r>
      <t>2.- Velocidad de impresión (hasta):</t>
    </r>
    <r>
      <rPr>
        <sz val="11"/>
        <rFont val="Calibri"/>
        <family val="2"/>
        <scheme val="minor"/>
      </rPr>
      <t xml:space="preserve"> 7 segundos - ESAT (negro): 24.0 ipm / 8 segundos - ESAT (color): 15.5 ipm</t>
    </r>
  </si>
  <si>
    <r>
      <rPr>
        <b/>
        <sz val="11"/>
        <rFont val="Calibri"/>
        <family val="2"/>
        <scheme val="minor"/>
      </rPr>
      <t xml:space="preserve">3.- Cantidad de boquillas: </t>
    </r>
    <r>
      <rPr>
        <sz val="11"/>
        <rFont val="Calibri"/>
        <family val="2"/>
        <scheme val="minor"/>
      </rPr>
      <t>Color (C/M/Y): Color: 1,024/Negra a base de pigmentos: 1,280/Total: 4,352</t>
    </r>
  </si>
  <si>
    <r>
      <rPr>
        <b/>
        <sz val="11"/>
        <rFont val="Calibri"/>
        <family val="2"/>
        <scheme val="minor"/>
      </rPr>
      <t xml:space="preserve">4.- Resolución de impresión (hasta): </t>
    </r>
    <r>
      <rPr>
        <sz val="11"/>
        <rFont val="Calibri"/>
        <family val="2"/>
        <scheme val="minor"/>
      </rPr>
      <t>Hasta 600 x 1200 ppp</t>
    </r>
  </si>
  <si>
    <r>
      <t xml:space="preserve">5.- Tipo de Tinta: </t>
    </r>
    <r>
      <rPr>
        <sz val="11"/>
        <rFont val="Calibri"/>
        <family val="2"/>
        <scheme val="minor"/>
      </rPr>
      <t>GI-16 Negro, GI-16 Cian, GI-16 Magenta, GI-16 Amarillo</t>
    </r>
  </si>
  <si>
    <r>
      <t xml:space="preserve">6.- Alto rendimiento por página (Modo Económico): </t>
    </r>
    <r>
      <rPr>
        <sz val="11"/>
        <rFont val="Calibri"/>
        <family val="2"/>
        <scheme val="minor"/>
      </rPr>
      <t xml:space="preserve">Hasta 9,000 páginas (blanco y negro)/21,000 páginas (color) </t>
    </r>
  </si>
  <si>
    <t>(por juego completo de botellas de tinta)</t>
  </si>
  <si>
    <r>
      <rPr>
        <b/>
        <sz val="11"/>
        <rFont val="Calibri"/>
        <family val="2"/>
        <scheme val="minor"/>
      </rPr>
      <t>7.- Ciclo de trabajo y volumen de impresión mensual recomendado (RMPV):</t>
    </r>
    <r>
      <rPr>
        <sz val="11"/>
        <rFont val="Calibri"/>
        <family val="2"/>
        <scheme val="minor"/>
      </rPr>
      <t xml:space="preserve"> Ciclo de trabajo: Hasta 45,000 pág./mes.</t>
    </r>
  </si>
  <si>
    <t>RMPV: Hasta 4,000 pág.</t>
  </si>
  <si>
    <t>(Android/iOS/iPadOS), impresión de fotografías, impresión de tarjetas de presentación, impresión de tarjetas de</t>
  </si>
  <si>
    <t xml:space="preserve">impresión automática a dos caras, aplicación Canon PRINT, AirPrint, Mopria Print Service, PIXMA Cloud Link, Poster </t>
  </si>
  <si>
    <t>Artist Lite, conexión directa, Canon Print Service (para Android), software Easy-PhotoPrint Editor, Creative Park</t>
  </si>
  <si>
    <r>
      <rPr>
        <b/>
        <sz val="11"/>
        <rFont val="Calibri"/>
        <family val="2"/>
        <scheme val="minor"/>
      </rPr>
      <t>9.- Capacidad de la bandeja de salida:</t>
    </r>
    <r>
      <rPr>
        <sz val="11"/>
        <rFont val="Calibri"/>
        <family val="2"/>
        <scheme val="minor"/>
      </rPr>
      <t xml:space="preserve"> Capacidad total de papel: 600 hojas de papel común; Casete 1: 250 hojas de </t>
    </r>
  </si>
  <si>
    <t>papel común; Casete 2: 250 hojas de papel común; Bandeja posterior: 100 hojas de papel común.</t>
  </si>
  <si>
    <r>
      <rPr>
        <b/>
        <sz val="11"/>
        <rFont val="Calibri"/>
        <family val="2"/>
        <scheme val="minor"/>
      </rPr>
      <t>10.- Tipo de escáner:</t>
    </r>
    <r>
      <rPr>
        <sz val="11"/>
        <rFont val="Calibri"/>
        <family val="2"/>
        <scheme val="minor"/>
      </rPr>
      <t xml:space="preserve"> Escáner plano y ADF (alimentador automático de documentos)</t>
    </r>
  </si>
  <si>
    <r>
      <rPr>
        <b/>
        <sz val="11"/>
        <rFont val="Calibri"/>
        <family val="2"/>
        <scheme val="minor"/>
      </rPr>
      <t>11.- Elemento de escaneo:</t>
    </r>
    <r>
      <rPr>
        <sz val="11"/>
        <rFont val="Calibri"/>
        <family val="2"/>
        <scheme val="minor"/>
      </rPr>
      <t xml:space="preserve"> Sensor de imagen por contacto (CIS, por su sigla en inglés)</t>
    </r>
  </si>
  <si>
    <r>
      <rPr>
        <b/>
        <sz val="11"/>
        <rFont val="Calibri"/>
        <family val="2"/>
        <scheme val="minor"/>
      </rPr>
      <t>12.- Resolución Máxima:</t>
    </r>
    <r>
      <rPr>
        <sz val="11"/>
        <rFont val="Calibri"/>
        <family val="2"/>
        <scheme val="minor"/>
      </rPr>
      <t xml:space="preserve"> Optical:1200 x 1200 ppp</t>
    </r>
  </si>
  <si>
    <t>(100BASE-TX)/(10BASE-T)</t>
  </si>
  <si>
    <r>
      <rPr>
        <b/>
        <sz val="11"/>
        <rFont val="Calibri"/>
        <family val="2"/>
        <scheme val="minor"/>
      </rPr>
      <t>13.- Interfaz Estándar:</t>
    </r>
    <r>
      <rPr>
        <sz val="11"/>
        <rFont val="Calibri"/>
        <family val="2"/>
        <scheme val="minor"/>
      </rPr>
      <t xml:space="preserve"> Hi-Speed USB; Wi-Fi® (LAN inalámbrica, 2,4/5 GHz, IEEE 802.11a/b/g/n); LAN por cable </t>
    </r>
  </si>
  <si>
    <r>
      <t xml:space="preserve">14.- Software Incluído: </t>
    </r>
    <r>
      <rPr>
        <sz val="11"/>
        <rFont val="Calibri"/>
        <family val="2"/>
        <scheme val="minor"/>
      </rPr>
      <t>Controlador de impresora, Software Easy-PhotoPrint Editor, Software PosterArtist Lite</t>
    </r>
  </si>
  <si>
    <r>
      <t xml:space="preserve">15.- Sistemas Operativos: </t>
    </r>
    <r>
      <rPr>
        <sz val="11"/>
        <rFont val="Calibri"/>
        <family val="2"/>
        <scheme val="minor"/>
      </rPr>
      <t>Windows, Mac, Linux, Sistemas Operativos Móviles</t>
    </r>
  </si>
  <si>
    <t>TINTAS IMPRESORA CANON PIXMA GX7010</t>
  </si>
  <si>
    <t>GI-16 BK</t>
  </si>
  <si>
    <t>GI-16 C,M,Y (Precio x cada color)</t>
  </si>
  <si>
    <t xml:space="preserve">felicitación, impresión de etiquetas, compatibilidad con impresiones en materiales cuadrados, impresión desde la </t>
  </si>
  <si>
    <t>unidad  flash USB</t>
  </si>
  <si>
    <r>
      <rPr>
        <b/>
        <sz val="11"/>
        <rFont val="Calibri"/>
        <family val="2"/>
        <scheme val="minor"/>
      </rPr>
      <t>8.- Características de la Impresora:</t>
    </r>
    <r>
      <rPr>
        <sz val="11"/>
        <rFont val="Calibri"/>
        <family val="2"/>
        <scheme val="minor"/>
      </rPr>
      <t xml:space="preserve"> Impresión documentos, impresión inalámbrica1, Modo de Impresión Económico, </t>
    </r>
  </si>
  <si>
    <t>IMPRESORA FOTOGRÁFICA CANON SELPHY CP1500</t>
  </si>
  <si>
    <t>Impresiones excelentes y rápidas que durarán toda la vida</t>
  </si>
  <si>
    <r>
      <rPr>
        <b/>
        <sz val="11"/>
        <rFont val="Calibri"/>
        <family val="2"/>
        <scheme val="minor"/>
      </rPr>
      <t xml:space="preserve">1.- Método: </t>
    </r>
    <r>
      <rPr>
        <sz val="11"/>
        <rFont val="Calibri"/>
        <family val="2"/>
        <scheme val="minor"/>
      </rPr>
      <t>Sistema de impresión de transferencia térmica de sublimación de color</t>
    </r>
  </si>
  <si>
    <r>
      <rPr>
        <b/>
        <sz val="11"/>
        <rFont val="Calibri"/>
        <family val="2"/>
        <scheme val="minor"/>
      </rPr>
      <t xml:space="preserve">2.- Resolución Máxima: </t>
    </r>
    <r>
      <rPr>
        <sz val="11"/>
        <rFont val="Calibri"/>
        <family val="2"/>
        <scheme val="minor"/>
      </rPr>
      <t>300 x 300 ppp</t>
    </r>
  </si>
  <si>
    <r>
      <rPr>
        <b/>
        <sz val="11"/>
        <rFont val="Calibri"/>
        <family val="2"/>
        <scheme val="minor"/>
      </rPr>
      <t xml:space="preserve">3.- Colores: </t>
    </r>
    <r>
      <rPr>
        <sz val="11"/>
        <rFont val="Calibri"/>
        <family val="2"/>
        <scheme val="minor"/>
      </rPr>
      <t xml:space="preserve">Tintas de 3 colores (amarillo, cian y magenta) con capa de protección 256 tonos por color (profundidad </t>
    </r>
  </si>
  <si>
    <r>
      <t xml:space="preserve">4.- Soportes &amp; Cartuchos: </t>
    </r>
    <r>
      <rPr>
        <sz val="11"/>
        <rFont val="Calibri"/>
        <family val="2"/>
        <scheme val="minor"/>
      </rPr>
      <t xml:space="preserve">Casetes compatibles: PCP-CP400/PCC-CP400; Tamaño tarjeta postal: (KP-36IP / RP-108) </t>
    </r>
  </si>
  <si>
    <r>
      <rPr>
        <b/>
        <sz val="11"/>
        <rFont val="Calibri"/>
        <family val="2"/>
        <scheme val="minor"/>
      </rPr>
      <t>5.- Cartucho de tinta:</t>
    </r>
    <r>
      <rPr>
        <sz val="11"/>
        <rFont val="Calibri"/>
        <family val="2"/>
        <scheme val="minor"/>
      </rPr>
      <t xml:space="preserve"> Se incluye con el soporte de impresión.</t>
    </r>
  </si>
  <si>
    <r>
      <rPr>
        <b/>
        <sz val="11"/>
        <rFont val="Calibri"/>
        <family val="2"/>
        <scheme val="minor"/>
      </rPr>
      <t>6.- Durabilidad de las copias:</t>
    </r>
    <r>
      <rPr>
        <sz val="11"/>
        <rFont val="Calibri"/>
        <family val="2"/>
        <scheme val="minor"/>
      </rPr>
      <t xml:space="preserve"> Copias que duran 100 años.</t>
    </r>
  </si>
  <si>
    <t>100 x 148 mm.</t>
  </si>
  <si>
    <t>de color de 24 bits).</t>
  </si>
  <si>
    <r>
      <rPr>
        <b/>
        <sz val="11"/>
        <rFont val="Calibri"/>
        <family val="2"/>
        <scheme val="minor"/>
      </rPr>
      <t>7.- Alimentador de papel:</t>
    </r>
    <r>
      <rPr>
        <sz val="11"/>
        <rFont val="Calibri"/>
        <family val="2"/>
        <scheme val="minor"/>
      </rPr>
      <t xml:space="preserve"> Alimentación automática desde el casete de papel.</t>
    </r>
  </si>
  <si>
    <r>
      <rPr>
        <b/>
        <sz val="11"/>
        <rFont val="Calibri"/>
        <family val="2"/>
        <scheme val="minor"/>
      </rPr>
      <t>8.- Velocidades de impresión:</t>
    </r>
    <r>
      <rPr>
        <sz val="11"/>
        <rFont val="Calibri"/>
        <family val="2"/>
        <scheme val="minor"/>
      </rPr>
      <t xml:space="preserve"> Tamaño tarjeta postal: aprox. 41 s; Tamaño de una tarjeta de crédito: aprox. 23 seg.</t>
    </r>
  </si>
  <si>
    <r>
      <rPr>
        <b/>
        <sz val="11"/>
        <rFont val="Calibri"/>
        <family val="2"/>
        <scheme val="minor"/>
      </rPr>
      <t>9.- Método de Impresión:</t>
    </r>
    <r>
      <rPr>
        <sz val="11"/>
        <rFont val="Calibri"/>
        <family val="2"/>
        <scheme val="minor"/>
      </rPr>
      <t xml:space="preserve"> Directa desde una cámara USB/Wi-Fi; Directa desde una tarjeta de memoria </t>
    </r>
  </si>
  <si>
    <t xml:space="preserve">SD/SDHC, Micro SD/Micro SDHC, Mini SD/Mini SDHC; Directa desde un dispositivo inteligente, en dispositivos iOS y </t>
  </si>
  <si>
    <t xml:space="preserve">Android compatibles mediante Wi-Fi y con la aplicación SELPHY Photo Layout. Impresión desde un ordenador </t>
  </si>
  <si>
    <t>Windows, Mac OS, IPP everywhere</t>
  </si>
  <si>
    <r>
      <rPr>
        <b/>
        <sz val="11"/>
        <rFont val="Calibri"/>
        <family val="2"/>
        <scheme val="minor"/>
      </rPr>
      <t>10.- Interfaz:</t>
    </r>
    <r>
      <rPr>
        <sz val="11"/>
        <rFont val="Calibri"/>
        <family val="2"/>
        <scheme val="minor"/>
      </rPr>
      <t xml:space="preserve"> USB/Wi-Fi</t>
    </r>
  </si>
  <si>
    <r>
      <rPr>
        <b/>
        <sz val="11"/>
        <rFont val="Calibri"/>
        <family val="2"/>
        <scheme val="minor"/>
      </rPr>
      <t>11.- Monitor LCD:</t>
    </r>
    <r>
      <rPr>
        <sz val="11"/>
        <rFont val="Calibri"/>
        <family val="2"/>
        <scheme val="minor"/>
      </rPr>
      <t xml:space="preserve"> LCD de 230 000 píxeles de 3,5” y posición fija</t>
    </r>
  </si>
  <si>
    <r>
      <rPr>
        <b/>
        <sz val="11"/>
        <rFont val="Calibri"/>
        <family val="2"/>
        <scheme val="minor"/>
      </rPr>
      <t xml:space="preserve">12.- Sistemas Operativos Compatibles: </t>
    </r>
    <r>
      <rPr>
        <sz val="11"/>
        <rFont val="Calibri"/>
        <family val="2"/>
        <scheme val="minor"/>
      </rPr>
      <t>PC &amp; Macintosh</t>
    </r>
  </si>
  <si>
    <r>
      <rPr>
        <b/>
        <sz val="11"/>
        <rFont val="Calibri"/>
        <family val="2"/>
        <scheme val="minor"/>
      </rPr>
      <t>13.- Alimentador de Corriente Alterna:</t>
    </r>
    <r>
      <rPr>
        <sz val="11"/>
        <rFont val="Calibri"/>
        <family val="2"/>
        <scheme val="minor"/>
      </rPr>
      <t xml:space="preserve"> Adaptador compacto de corriente CA-CP300B</t>
    </r>
  </si>
  <si>
    <r>
      <rPr>
        <b/>
        <sz val="11"/>
        <rFont val="Calibri"/>
        <family val="2"/>
        <scheme val="minor"/>
      </rPr>
      <t>14.- Batería:</t>
    </r>
    <r>
      <rPr>
        <sz val="11"/>
        <rFont val="Calibri"/>
        <family val="2"/>
        <scheme val="minor"/>
      </rPr>
      <t xml:space="preserve"> Batería NB-CP2LI no incluida</t>
    </r>
  </si>
  <si>
    <r>
      <rPr>
        <b/>
        <sz val="11"/>
        <rFont val="Calibri"/>
        <family val="2"/>
        <scheme val="minor"/>
      </rPr>
      <t xml:space="preserve">15.- Consumo Eléctrico: </t>
    </r>
    <r>
      <rPr>
        <sz val="11"/>
        <rFont val="Calibri"/>
        <family val="2"/>
        <scheme val="minor"/>
      </rPr>
      <t>Menos de 60 W / Menos de 4 W (en espera)</t>
    </r>
  </si>
  <si>
    <r>
      <rPr>
        <b/>
        <sz val="11"/>
        <rFont val="Calibri"/>
        <family val="2"/>
        <scheme val="minor"/>
      </rPr>
      <t xml:space="preserve">16.- Entorno operativo recomendado: </t>
    </r>
    <r>
      <rPr>
        <sz val="11"/>
        <rFont val="Calibri"/>
        <family val="2"/>
        <scheme val="minor"/>
      </rPr>
      <t>Entre 5 y 40 °C, humedad de entre el 20 y el 80 %</t>
    </r>
  </si>
  <si>
    <r>
      <rPr>
        <b/>
        <sz val="11"/>
        <rFont val="Calibri"/>
        <family val="2"/>
        <scheme val="minor"/>
      </rPr>
      <t xml:space="preserve">17.- Dimensiones (An. x Pr. x Al.): </t>
    </r>
    <r>
      <rPr>
        <sz val="11"/>
        <rFont val="Calibri"/>
        <family val="2"/>
        <scheme val="minor"/>
      </rPr>
      <t>Aprox. 182,2 x 57,6 x 133 mm (sin protuberancias) (An. x Al. x Pr.)</t>
    </r>
  </si>
  <si>
    <r>
      <t xml:space="preserve">18.- Peso: </t>
    </r>
    <r>
      <rPr>
        <sz val="11"/>
        <rFont val="Calibri"/>
        <family val="2"/>
        <scheme val="minor"/>
      </rPr>
      <t>850 g de peso</t>
    </r>
  </si>
  <si>
    <t>SUMINISTROS IMPRESORA CANON SELPHY CP1500</t>
  </si>
  <si>
    <t>KP-108</t>
  </si>
  <si>
    <t>IMPRESORA CANON PIXMA G3170</t>
  </si>
  <si>
    <r>
      <t>2.- Velocidad de impresión (hasta):</t>
    </r>
    <r>
      <rPr>
        <sz val="11"/>
        <rFont val="Calibri"/>
        <family val="2"/>
        <scheme val="minor"/>
      </rPr>
      <t xml:space="preserve"> Fotografía sin bordes 10 x 15 cm: aprox. 60 segundos</t>
    </r>
  </si>
  <si>
    <r>
      <rPr>
        <b/>
        <sz val="11"/>
        <rFont val="Calibri"/>
        <family val="2"/>
        <scheme val="minor"/>
      </rPr>
      <t xml:space="preserve">1.- Velocidad de impresión (hasta): </t>
    </r>
    <r>
      <rPr>
        <sz val="11"/>
        <rFont val="Calibri"/>
        <family val="2"/>
        <scheme val="minor"/>
      </rPr>
      <t>Black:ESAT: aprox. 8.8 ipm / Color:ESAT: aprox. 5.0 ipm</t>
    </r>
  </si>
  <si>
    <r>
      <rPr>
        <b/>
        <sz val="11"/>
        <rFont val="Calibri"/>
        <family val="2"/>
        <scheme val="minor"/>
      </rPr>
      <t xml:space="preserve">3.- Cantidad de boquillas: </t>
    </r>
    <r>
      <rPr>
        <sz val="11"/>
        <rFont val="Calibri"/>
        <family val="2"/>
        <scheme val="minor"/>
      </rPr>
      <t>Color: 1,152/ Pigmento Negro: 320/total: 1,492</t>
    </r>
  </si>
  <si>
    <r>
      <rPr>
        <b/>
        <sz val="11"/>
        <rFont val="Calibri"/>
        <family val="2"/>
        <scheme val="minor"/>
      </rPr>
      <t xml:space="preserve">4.- Resolución de impresión (hasta): </t>
    </r>
    <r>
      <rPr>
        <sz val="11"/>
        <rFont val="Calibri"/>
        <family val="2"/>
        <scheme val="minor"/>
      </rPr>
      <t>Color:hasta 4800 x 1200 dpi / Black:hasta 600 x 600 dpi</t>
    </r>
  </si>
  <si>
    <t xml:space="preserve">A4, A5, B5, Carta, Oficio, Sobres U.S. Núm. 10, 4” x 6” (10 x 15 cm), 5” x 7”, (13 x 18 cm), tamaño personalizado </t>
  </si>
  <si>
    <t>(anchura de 101.6 mm a 215.9 mm: longitud de 152.4 mm a 676 mm)</t>
  </si>
  <si>
    <r>
      <t xml:space="preserve">8.- Capacidad de la bandeja: </t>
    </r>
    <r>
      <rPr>
        <sz val="11"/>
        <rFont val="Calibri"/>
        <family val="2"/>
        <scheme val="minor"/>
      </rPr>
      <t>100 hojas de papel común o 20 hojas de Papel Fotográfico 4”x 6”</t>
    </r>
  </si>
  <si>
    <r>
      <t xml:space="preserve">9.- Copiado: </t>
    </r>
    <r>
      <rPr>
        <sz val="11"/>
        <rFont val="Calibri"/>
        <family val="2"/>
        <scheme val="minor"/>
      </rPr>
      <t>Tiempo de entrega de la primera copia (en color): aprox. 24 segundos. Copiado Estándar</t>
    </r>
  </si>
  <si>
    <r>
      <rPr>
        <b/>
        <sz val="11"/>
        <rFont val="Calibri"/>
        <family val="2"/>
        <scheme val="minor"/>
      </rPr>
      <t xml:space="preserve">11.- Elemento de escaneo: </t>
    </r>
    <r>
      <rPr>
        <sz val="11"/>
        <rFont val="Calibri"/>
        <family val="2"/>
        <scheme val="minor"/>
      </rPr>
      <t>Sensor de imagen por contacto (CIS, por su sigla en inglés)</t>
    </r>
  </si>
  <si>
    <r>
      <rPr>
        <b/>
        <sz val="11"/>
        <rFont val="Calibri"/>
        <family val="2"/>
        <scheme val="minor"/>
      </rPr>
      <t xml:space="preserve">12.- Resolución máxima: </t>
    </r>
    <r>
      <rPr>
        <sz val="11"/>
        <rFont val="Calibri"/>
        <family val="2"/>
        <scheme val="minor"/>
      </rPr>
      <t>Optical:600 x 1200 dpi / Interpolated:19,200 x 19,200 dpi</t>
    </r>
  </si>
  <si>
    <r>
      <rPr>
        <b/>
        <sz val="11"/>
        <rFont val="Calibri"/>
        <family val="2"/>
        <scheme val="minor"/>
      </rPr>
      <t xml:space="preserve">13.-Tamaño máximo del documento: </t>
    </r>
    <r>
      <rPr>
        <sz val="11"/>
        <rFont val="Calibri"/>
        <family val="2"/>
        <scheme val="minor"/>
      </rPr>
      <t>Carta / A4 (21.6 cm x 29.7 cm)</t>
    </r>
  </si>
  <si>
    <r>
      <rPr>
        <b/>
        <sz val="11"/>
        <rFont val="Calibri"/>
        <family val="2"/>
        <scheme val="minor"/>
      </rPr>
      <t xml:space="preserve">14.-Interfaz estándar: </t>
    </r>
    <r>
      <rPr>
        <sz val="11"/>
        <rFont val="Calibri"/>
        <family val="2"/>
        <scheme val="minor"/>
      </rPr>
      <t>Modo de Escaneo Automático, Escaneo en Red, Escaneo Inalámbrico</t>
    </r>
  </si>
  <si>
    <r>
      <t xml:space="preserve">15.-Software Compatible: </t>
    </r>
    <r>
      <rPr>
        <sz val="11"/>
        <rFont val="Calibri"/>
        <family val="2"/>
        <scheme val="minor"/>
      </rPr>
      <t>Este modelo es compatible con Windows, Mac y Chromebook.</t>
    </r>
  </si>
  <si>
    <r>
      <t xml:space="preserve">16.-Tintas: </t>
    </r>
    <r>
      <rPr>
        <sz val="11"/>
        <rFont val="Calibri"/>
        <family val="2"/>
        <scheme val="minor"/>
      </rPr>
      <t>GI-190 Botella de Tinta Negra (135 ml) / GI-190 Botella de Tinta Cian / Magenta / Yellow (70 ml)</t>
    </r>
  </si>
  <si>
    <t xml:space="preserve">Diseñada para el hogar y oficinas en casa, la impresora MegaTank PIXMA G3170 de inyección de tinta multifuncional de </t>
  </si>
  <si>
    <t xml:space="preserve">Canon ofrece una impresión de alta calidad y bajo costo, así como una excelente conectividad inalámbrica en un tamaño </t>
  </si>
  <si>
    <t>compacto. Obtenga una gran productividad de impresión con un alto rendimiento de páginas de hasta 6,000 páginas en</t>
  </si>
  <si>
    <t>negro/7,700 páginas en color1 por cada juego completo de botellas de tinta y un bajo costo por impresión. MegaTank</t>
  </si>
  <si>
    <t>representa grandes ahorros.</t>
  </si>
  <si>
    <t>GI-11 BK</t>
  </si>
  <si>
    <t>GI-11 C,M,Y (Precio x cada color)</t>
  </si>
  <si>
    <r>
      <t xml:space="preserve">5.- Tipo de Tinta: </t>
    </r>
    <r>
      <rPr>
        <sz val="11"/>
        <rFont val="Calibri"/>
        <family val="2"/>
        <scheme val="minor"/>
      </rPr>
      <t>GI-11 Botella de Tinta Negra (135 ml) / GI-11 Botella de Tinta Cian / Magenta / Yellow (70 ml)</t>
    </r>
  </si>
  <si>
    <r>
      <rPr>
        <b/>
        <sz val="11"/>
        <rFont val="Calibri"/>
        <family val="2"/>
        <scheme val="minor"/>
      </rPr>
      <t xml:space="preserve">6.- Tanque y Volúmen: </t>
    </r>
    <r>
      <rPr>
        <sz val="11"/>
        <rFont val="Calibri"/>
        <family val="2"/>
        <scheme val="minor"/>
      </rPr>
      <t>GI-11 Botella de Tinta Negra (135 ml) / GI-11 Botella de Tinta Cian / Magenta / Yellow (70 ml)</t>
    </r>
  </si>
  <si>
    <r>
      <rPr>
        <b/>
        <sz val="11"/>
        <rFont val="Calibri"/>
        <family val="2"/>
        <scheme val="minor"/>
      </rPr>
      <t xml:space="preserve">1.- Velocidad de impresión FPOT (hasta): </t>
    </r>
    <r>
      <rPr>
        <sz val="11"/>
        <rFont val="Calibri"/>
        <family val="2"/>
        <scheme val="minor"/>
      </rPr>
      <t>Hasta 8 segundos = (B/N 1 solo lado) Hasta 9 segundos = (Color 1 Solo lado)</t>
    </r>
  </si>
  <si>
    <r>
      <rPr>
        <b/>
        <sz val="11"/>
        <rFont val="Calibri"/>
        <family val="2"/>
        <scheme val="minor"/>
      </rPr>
      <t>2.- Velocidad de impresión ESAT (hasta):</t>
    </r>
    <r>
      <rPr>
        <sz val="11"/>
        <rFont val="Calibri"/>
        <family val="2"/>
        <scheme val="minor"/>
      </rPr>
      <t xml:space="preserve"> Aprox. 18.0 ipm B/N (Carta) / Documento Color(Carta) Aprox. 13.0 ipm</t>
    </r>
  </si>
  <si>
    <r>
      <rPr>
        <b/>
        <sz val="11"/>
        <rFont val="Calibri"/>
        <family val="2"/>
        <scheme val="minor"/>
      </rPr>
      <t>7.- Ciclo de trabajo y volumen de impresión mensual recomendado (RMPV):</t>
    </r>
    <r>
      <rPr>
        <sz val="11"/>
        <rFont val="Calibri"/>
        <family val="2"/>
        <scheme val="minor"/>
      </rPr>
      <t xml:space="preserve"> Ciclo de trabajo: Hasta 33,000 pág./mes.</t>
    </r>
  </si>
  <si>
    <r>
      <rPr>
        <b/>
        <sz val="11"/>
        <rFont val="Calibri"/>
        <family val="2"/>
        <scheme val="minor"/>
      </rPr>
      <t>8.- Características de la Impresora:</t>
    </r>
    <r>
      <rPr>
        <sz val="11"/>
        <rFont val="Calibri"/>
        <family val="2"/>
        <scheme val="minor"/>
      </rPr>
      <t xml:space="preserve"> Impresión de Documentos, Impresión Inalámbrica  de Fotografías, Impresión</t>
    </r>
  </si>
  <si>
    <t xml:space="preserve">Inalámbrica desde  Dispositivos Móviles de Tarjetas de Presentación,  Impresión de Tarjetas de Regalo, Etiquetas, </t>
  </si>
  <si>
    <t>Papel cuadrado, Papel Mate a doble cara, Impresión a doble cara Automático.</t>
  </si>
  <si>
    <r>
      <rPr>
        <b/>
        <sz val="11"/>
        <rFont val="Calibri"/>
        <family val="2"/>
        <scheme val="minor"/>
      </rPr>
      <t>9.- Capacidad de la bandeja de salida:</t>
    </r>
    <r>
      <rPr>
        <sz val="11"/>
        <rFont val="Calibri"/>
        <family val="2"/>
        <scheme val="minor"/>
      </rPr>
      <t xml:space="preserve"> 1 Bandeja: 250 Hojas, 1 Bandeja Trasera: 100 Hojas O 20 Hojas 10 x 15 cm </t>
    </r>
  </si>
  <si>
    <t>1 Bandeja Plana Trasera (Manual): 1 Hoja</t>
  </si>
  <si>
    <r>
      <rPr>
        <b/>
        <sz val="11"/>
        <rFont val="Calibri"/>
        <family val="2"/>
        <scheme val="minor"/>
      </rPr>
      <t>12.- Resolución Máxima:</t>
    </r>
    <r>
      <rPr>
        <sz val="11"/>
        <rFont val="Calibri"/>
        <family val="2"/>
        <scheme val="minor"/>
      </rPr>
      <t xml:space="preserve"> 1200 x 2400 dpi (Óptico)</t>
    </r>
  </si>
  <si>
    <r>
      <rPr>
        <b/>
        <sz val="11"/>
        <rFont val="Calibri"/>
        <family val="2"/>
        <scheme val="minor"/>
      </rPr>
      <t>10.- Tipo de escáner:</t>
    </r>
    <r>
      <rPr>
        <sz val="11"/>
        <rFont val="Calibri"/>
        <family val="2"/>
        <scheme val="minor"/>
      </rPr>
      <t xml:space="preserve"> Escáner plano </t>
    </r>
  </si>
  <si>
    <t>TINTAS IMPRESORA CANON PIXMA GX3010</t>
  </si>
  <si>
    <t>IMPRESORA CANON MAXIFY GX3010</t>
  </si>
  <si>
    <t>IMPRESORA MFP CANON MAXIFY GX4010</t>
  </si>
  <si>
    <t>TINTAS IMPRESORA CANON PIXMA GX4010</t>
  </si>
  <si>
    <t>Impresoras Compactas y Móviles</t>
  </si>
  <si>
    <t>IMPRESORA PORTÁTIL PIXMA-TR150</t>
  </si>
  <si>
    <r>
      <t xml:space="preserve">1.- Velocidad de impresión (hasta): </t>
    </r>
    <r>
      <rPr>
        <sz val="11"/>
        <rFont val="Calibri"/>
        <family val="2"/>
        <scheme val="minor"/>
      </rPr>
      <t>Fotografía sin bordes de 4" x 6" (PP-201): Aprox. 53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segundos (sin bordes)</t>
    </r>
  </si>
  <si>
    <t>ESAT aprox. de 9.0 ipm | Color:ESAT aprox. de 5.5 ipm</t>
  </si>
  <si>
    <r>
      <rPr>
        <b/>
        <sz val="11"/>
        <rFont val="Calibri"/>
        <family val="2"/>
        <scheme val="minor"/>
      </rPr>
      <t>2.- Cantidad de boquillas:</t>
    </r>
    <r>
      <rPr>
        <sz val="11"/>
        <rFont val="Calibri"/>
        <family val="2"/>
        <scheme val="minor"/>
      </rPr>
      <t xml:space="preserve"> CMYK: 1,536/Tinta negra a base de pigmentos: 320/Total: 1,856</t>
    </r>
  </si>
  <si>
    <r>
      <rPr>
        <b/>
        <sz val="11"/>
        <rFont val="Calibri"/>
        <family val="2"/>
        <scheme val="minor"/>
      </rPr>
      <t>3.- Resolución de impresión (hasta):</t>
    </r>
    <r>
      <rPr>
        <sz val="11"/>
        <rFont val="Calibri"/>
        <family val="2"/>
        <scheme val="minor"/>
      </rPr>
      <t xml:space="preserve"> Hasta 4800 x 1200 ppp</t>
    </r>
  </si>
  <si>
    <r>
      <t xml:space="preserve">4.- Compatibilidad de tinta: </t>
    </r>
    <r>
      <rPr>
        <sz val="11"/>
        <rFont val="Calibri"/>
        <family val="2"/>
        <scheme val="minor"/>
      </rPr>
      <t>Tanque de tinta negra a base de pigmentos PGI-35</t>
    </r>
  </si>
  <si>
    <t>Tanques de tintas de color a base de tintes CLI-36 (Cian, Magenta, Amarillo, Negro)</t>
  </si>
  <si>
    <t>8" x 10" Carta (8.5" x 11") Legal (8.5" x 14") Sobres U.S. Núm. 10 Tamaño de tarjeta (91 mm x 55 mm)</t>
  </si>
  <si>
    <r>
      <rPr>
        <b/>
        <sz val="11"/>
        <rFont val="Calibri"/>
        <family val="2"/>
        <scheme val="minor"/>
      </rPr>
      <t xml:space="preserve">5.- Tamaños de papel: </t>
    </r>
    <r>
      <rPr>
        <sz val="11"/>
        <rFont val="Calibri"/>
        <family val="2"/>
        <scheme val="minor"/>
      </rPr>
      <t>3.5" x 3.5" (Cuadrado); 4" x 6" 5" x 5" 5" x 7" 7" x 10"</t>
    </r>
  </si>
  <si>
    <t xml:space="preserve">6.- Compatibilidad de papel: </t>
  </si>
  <si>
    <r>
      <rPr>
        <b/>
        <sz val="11"/>
        <rFont val="Calibri"/>
        <family val="2"/>
        <scheme val="minor"/>
      </rPr>
      <t xml:space="preserve">Común: </t>
    </r>
    <r>
      <rPr>
        <sz val="11"/>
        <rFont val="Calibri"/>
        <family val="2"/>
        <scheme val="minor"/>
      </rPr>
      <t>Papel Común, Papel Canon de Alta Resolución;</t>
    </r>
  </si>
  <si>
    <r>
      <rPr>
        <b/>
        <sz val="11"/>
        <rFont val="Calibri"/>
        <family val="2"/>
        <scheme val="minor"/>
      </rPr>
      <t>Satinado:</t>
    </r>
    <r>
      <rPr>
        <sz val="11"/>
        <rFont val="Calibri"/>
        <family val="2"/>
        <scheme val="minor"/>
      </rPr>
      <t xml:space="preserve"> Papel Fotográfico Brillante Plus II, Papel Fotográfico Brillante;</t>
    </r>
  </si>
  <si>
    <r>
      <rPr>
        <b/>
        <sz val="11"/>
        <rFont val="Calibri"/>
        <family val="2"/>
        <scheme val="minor"/>
      </rPr>
      <t>Papel mate:</t>
    </r>
    <r>
      <rPr>
        <sz val="11"/>
        <rFont val="Calibri"/>
        <family val="2"/>
        <scheme val="minor"/>
      </rPr>
      <t xml:space="preserve"> Papel fotográfico mate</t>
    </r>
  </si>
  <si>
    <r>
      <rPr>
        <b/>
        <sz val="11"/>
        <rFont val="Calibri"/>
        <family val="2"/>
        <scheme val="minor"/>
      </rPr>
      <t>Otros:</t>
    </r>
    <r>
      <rPr>
        <b/>
        <sz val="11"/>
        <color rgb="FF000000"/>
        <rFont val="Arial"/>
        <family val="2"/>
      </rPr>
      <t> </t>
    </r>
    <r>
      <rPr>
        <sz val="11"/>
        <color rgb="FF000000"/>
        <rFont val="Arial"/>
        <family val="2"/>
      </rPr>
      <t>Tarjetas de Felicitación, Papel Fotográfico</t>
    </r>
    <r>
      <rPr>
        <sz val="11"/>
        <rFont val="Calibri"/>
        <family val="2"/>
        <scheme val="minor"/>
      </rPr>
      <t xml:space="preserve"> Magnético, Papel Fotográfico Adhesivo, Sobres U.S. Núm. 10;</t>
    </r>
  </si>
  <si>
    <t>Se puede usar papel reciclado y papel sin cloro.</t>
  </si>
  <si>
    <r>
      <t xml:space="preserve">7.- Manejo de Papel: </t>
    </r>
    <r>
      <rPr>
        <sz val="10"/>
        <rFont val="Arial"/>
        <family val="2"/>
      </rPr>
      <t>Bandeja de papel posterior: 50 hojas de Papel Común</t>
    </r>
  </si>
  <si>
    <r>
      <rPr>
        <b/>
        <sz val="11"/>
        <rFont val="Calibri"/>
        <family val="2"/>
        <scheme val="minor"/>
      </rPr>
      <t>8.- Otras Características:</t>
    </r>
    <r>
      <rPr>
        <sz val="11"/>
        <rFont val="Calibri"/>
        <family val="2"/>
        <scheme val="minor"/>
      </rPr>
      <t xml:space="preserve"> Alineación Automática/Manual del Cabezal Impresión, Batería LK-72 Opcional8, Aplicación </t>
    </r>
  </si>
  <si>
    <t>Canon PRINT2, PIXMA Cloud Link2, Modo Silencioso, Base de Información de Administración (MIB) Estándar/</t>
  </si>
  <si>
    <t>Personalizada, Configuración de Conexión Inalámbrica13, Conexión Inalámbrica Directa.</t>
  </si>
  <si>
    <t xml:space="preserve">9.- Sistemas Operativos: </t>
  </si>
  <si>
    <t>Windows:15 Windows® 10, Windows 8.1, Windows 7 SP1</t>
  </si>
  <si>
    <t>Mac:16 Mac OS® X v10.11.6 - macOS v10.12 - macOS v10.15</t>
  </si>
  <si>
    <t>Sistemas operativos de dispositivos móviles:17 iOS®, Android™, Windows 10 Mobile y dispositivos Fire OS</t>
  </si>
  <si>
    <t>(Amazon Fire)</t>
  </si>
  <si>
    <r>
      <t xml:space="preserve">10.- Interfaz: </t>
    </r>
    <r>
      <rPr>
        <sz val="11"/>
        <rFont val="Calibri"/>
        <family val="2"/>
        <scheme val="minor"/>
      </rPr>
      <t>Hi-Speed USB, PictBridge Inalámbrico,</t>
    </r>
    <r>
      <rPr>
        <b/>
        <sz val="11"/>
        <rFont val="Calibri"/>
        <family val="2"/>
        <scheme val="minor"/>
      </rPr>
      <t xml:space="preserve"> Wi-Fi® (red inalámbrica 802.11b/g/n/a, 2.4/5.0 GHz)</t>
    </r>
  </si>
  <si>
    <t>Tanque de tinta negra a base de pigmentos PGI-35</t>
  </si>
  <si>
    <t>IMPRESORA CANON PIXMA G3180</t>
  </si>
  <si>
    <t>TINTAS IMPRESORA CANON PIXMA G3180</t>
  </si>
  <si>
    <t>TINTAS IMPRESORA CANON PIXMA G3170</t>
  </si>
  <si>
    <r>
      <rPr>
        <b/>
        <sz val="11"/>
        <rFont val="Calibri"/>
        <family val="2"/>
        <scheme val="minor"/>
      </rPr>
      <t xml:space="preserve">1.- Velocidad de impresión (hasta): </t>
    </r>
    <r>
      <rPr>
        <sz val="11"/>
        <rFont val="Calibri"/>
        <family val="2"/>
        <scheme val="minor"/>
      </rPr>
      <t>Aprox. 6.0 ipm Col &amp; 11.0 ipm B/N.</t>
    </r>
  </si>
  <si>
    <r>
      <rPr>
        <b/>
        <sz val="11"/>
        <rFont val="Calibri"/>
        <family val="2"/>
        <scheme val="minor"/>
      </rPr>
      <t xml:space="preserve">3.- Cantidad de boquillas: </t>
    </r>
    <r>
      <rPr>
        <sz val="11"/>
        <rFont val="Calibri"/>
        <family val="2"/>
        <scheme val="minor"/>
      </rPr>
      <t>Total 1,792 boquillas (Color C/M/Y: 382x3; Pigmento negro: 640).</t>
    </r>
  </si>
  <si>
    <r>
      <rPr>
        <b/>
        <sz val="11"/>
        <rFont val="Calibri"/>
        <family val="2"/>
        <scheme val="minor"/>
      </rPr>
      <t xml:space="preserve">4.- Resolución de impresión (hasta): </t>
    </r>
    <r>
      <rPr>
        <sz val="11"/>
        <rFont val="Calibri"/>
        <family val="2"/>
        <scheme val="minor"/>
      </rPr>
      <t>4800 (horizontal) x 1200 (vertical) dpi.</t>
    </r>
  </si>
  <si>
    <t>Impresoras con Tanques de Tinta Integrados multifuncional inalámbrica dúplex.</t>
  </si>
  <si>
    <r>
      <rPr>
        <b/>
        <sz val="11"/>
        <rFont val="Calibri"/>
        <family val="2"/>
        <scheme val="minor"/>
      </rPr>
      <t xml:space="preserve">6.- Panel de Control: </t>
    </r>
    <r>
      <rPr>
        <sz val="11"/>
        <rFont val="Calibri"/>
        <family val="2"/>
        <scheme val="minor"/>
      </rPr>
      <t>Panel con pantalla LCD táctil y ajustable a color de 3,4 cm.</t>
    </r>
  </si>
  <si>
    <r>
      <rPr>
        <b/>
        <sz val="11"/>
        <rFont val="Calibri"/>
        <family val="2"/>
        <scheme val="minor"/>
      </rPr>
      <t xml:space="preserve">12.- Resolución máxima: </t>
    </r>
    <r>
      <rPr>
        <sz val="11"/>
        <rFont val="Calibri"/>
        <family val="2"/>
        <scheme val="minor"/>
      </rPr>
      <t>600 × 1200 dpi.</t>
    </r>
  </si>
  <si>
    <r>
      <t>2.-Método de Impresión:</t>
    </r>
    <r>
      <rPr>
        <sz val="11"/>
        <rFont val="Calibri"/>
        <family val="2"/>
        <scheme val="minor"/>
      </rPr>
      <t xml:space="preserve"> Tecnología FINE: Full-Photolithography Inkjet Nozzle Engineering.</t>
    </r>
  </si>
  <si>
    <r>
      <t xml:space="preserve">16.- Rendimiento: </t>
    </r>
    <r>
      <rPr>
        <sz val="11"/>
        <rFont val="Calibri"/>
        <family val="2"/>
        <scheme val="minor"/>
      </rPr>
      <t>Hasta 6,000 hojas en negro y 7,700 hojas por botella en modo estándar.</t>
    </r>
  </si>
  <si>
    <r>
      <rPr>
        <b/>
        <sz val="10"/>
        <rFont val="Arial"/>
        <family val="2"/>
      </rPr>
      <t>17.- Mantenimiento:</t>
    </r>
    <r>
      <rPr>
        <sz val="10"/>
        <rFont val="Arial"/>
        <family val="2"/>
      </rPr>
      <t xml:space="preserve"> Cartucho de mantenimiento y cabezales de impresión pueden ser reemplazados por el usuario.</t>
    </r>
  </si>
  <si>
    <t>Equipo multifuncional que te permite imprimir, copiar y escanear.</t>
  </si>
  <si>
    <t>Tanque de tintas integrado con los colores negro, amarillo, cian y magenta que reemplaza el uso de cartuchos.</t>
  </si>
  <si>
    <t>Válvulas especiales en cada botella para facilitar el llenado del tanque de tintas.</t>
  </si>
  <si>
    <t xml:space="preserve">Cabezales y cartucho de mantenimiento removibles de fácil acceso para hacer el cambio en 5 minutos desde tu casa u </t>
  </si>
  <si>
    <t>oficina, alargando la vida útil de la impresora.</t>
  </si>
  <si>
    <r>
      <t xml:space="preserve">15.-Software Compatible: </t>
    </r>
    <r>
      <rPr>
        <sz val="11"/>
        <rFont val="Calibri"/>
        <family val="2"/>
        <scheme val="minor"/>
      </rPr>
      <t>Este modelo es compatible con Windows, Mac.</t>
    </r>
  </si>
  <si>
    <r>
      <rPr>
        <b/>
        <sz val="9"/>
        <color rgb="FFC8102E"/>
        <rFont val="Calibri"/>
        <family val="2"/>
        <scheme val="minor"/>
      </rPr>
      <t>GARANTÍA:</t>
    </r>
    <r>
      <rPr>
        <sz val="9"/>
        <color rgb="FFC8102E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</si>
</sst>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* #,##0.00_ ;_ &quot;$&quot;* \-#,##0.00_ ;_ &quot;$&quot;* &quot;-&quot;??_ ;_ @_ "/>
    <numFmt numFmtId="165" formatCode="_-[$$-300A]\ * #,##0.00_ ;_-[$$-300A]\ * \-#,##0.00\ ;_-[$$-300A]\ * &quot;-&quot;??_ ;_-@_ "/>
    <numFmt numFmtId="166" formatCode="_-[$$-409]* #,##0.00_ ;_-[$$-409]* \-#,##0.00\ ;_-[$$-409]* &quot;-&quot;??_ ;_-@_ "/>
    <numFmt numFmtId="167" formatCode="\Q\u\i\t\o\ dd/mmm/yyyy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b/>
      <sz val="9"/>
      <name val="Arial Narrow"/>
      <family val="2"/>
    </font>
    <font>
      <b/>
      <sz val="9"/>
      <name val="Comic Sans MS"/>
      <family val="4"/>
    </font>
    <font>
      <b/>
      <i/>
      <sz val="9"/>
      <name val="Arial Narrow"/>
      <family val="2"/>
    </font>
    <font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13.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theme="1" tint="0.1499984740745262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20"/>
      <color rgb="FFC8102E"/>
      <name val="Calibri"/>
      <family val="2"/>
      <scheme val="minor"/>
    </font>
    <font>
      <b/>
      <sz val="16"/>
      <color rgb="FFC8102E"/>
      <name val="Calibri"/>
      <family val="2"/>
      <scheme val="minor"/>
    </font>
    <font>
      <b/>
      <sz val="11"/>
      <color rgb="FFC8102E"/>
      <name val="Calibri"/>
      <family val="2"/>
      <scheme val="minor"/>
    </font>
    <font>
      <b/>
      <sz val="10"/>
      <color rgb="FFC8102E"/>
      <name val="Calibri"/>
      <family val="2"/>
      <scheme val="minor"/>
    </font>
    <font>
      <b/>
      <sz val="9"/>
      <color rgb="FFC8102E"/>
      <name val="Calibri"/>
      <family val="2"/>
      <scheme val="minor"/>
    </font>
    <font>
      <sz val="9"/>
      <color rgb="FFC8102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4" fillId="0" borderId="0" applyFont="0" applyFill="0" applyBorder="0" applyAlignment="0" applyProtection="0"/>
  </cellStyleXfs>
  <cellXfs count="141">
    <xf numFmtId="0" fontId="0" fillId="0" borderId="0" xfId="0"/>
    <xf numFmtId="0" fontId="6" fillId="0" borderId="0" xfId="0" applyFont="1" applyAlignment="1">
      <alignment vertical="center" wrapText="1"/>
    </xf>
    <xf numFmtId="0" fontId="9" fillId="0" borderId="0" xfId="1" applyAlignment="1">
      <alignment vertical="center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1" applyFont="1" applyAlignment="1">
      <alignment vertical="center"/>
    </xf>
    <xf numFmtId="0" fontId="2" fillId="0" borderId="0" xfId="1" applyFont="1"/>
    <xf numFmtId="0" fontId="7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20" fillId="0" borderId="0" xfId="0" applyFont="1"/>
    <xf numFmtId="0" fontId="16" fillId="2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 applyProtection="1">
      <alignment horizontal="left"/>
      <protection locked="0"/>
    </xf>
    <xf numFmtId="0" fontId="25" fillId="0" borderId="0" xfId="0" applyFont="1"/>
    <xf numFmtId="0" fontId="24" fillId="0" borderId="0" xfId="0" applyFont="1"/>
    <xf numFmtId="0" fontId="26" fillId="3" borderId="0" xfId="0" applyFont="1" applyFill="1"/>
    <xf numFmtId="0" fontId="24" fillId="0" borderId="0" xfId="0" applyFont="1" applyAlignment="1">
      <alignment horizontal="left"/>
    </xf>
    <xf numFmtId="0" fontId="20" fillId="0" borderId="2" xfId="0" applyFont="1" applyBorder="1" applyProtection="1">
      <protection locked="0"/>
    </xf>
    <xf numFmtId="0" fontId="20" fillId="0" borderId="4" xfId="0" applyFont="1" applyBorder="1"/>
    <xf numFmtId="0" fontId="20" fillId="0" borderId="2" xfId="0" applyFont="1" applyBorder="1" applyAlignment="1" applyProtection="1">
      <alignment horizontal="left"/>
      <protection locked="0"/>
    </xf>
    <xf numFmtId="0" fontId="25" fillId="0" borderId="4" xfId="0" applyFont="1" applyBorder="1"/>
    <xf numFmtId="0" fontId="26" fillId="3" borderId="4" xfId="0" applyFont="1" applyFill="1" applyBorder="1"/>
    <xf numFmtId="0" fontId="24" fillId="0" borderId="2" xfId="0" applyFont="1" applyBorder="1"/>
    <xf numFmtId="0" fontId="27" fillId="0" borderId="4" xfId="0" applyFont="1" applyBorder="1"/>
    <xf numFmtId="0" fontId="17" fillId="0" borderId="2" xfId="0" applyFont="1" applyBorder="1"/>
    <xf numFmtId="0" fontId="24" fillId="0" borderId="8" xfId="0" applyFont="1" applyBorder="1"/>
    <xf numFmtId="0" fontId="24" fillId="0" borderId="9" xfId="0" applyFont="1" applyBorder="1"/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9" fontId="6" fillId="0" borderId="0" xfId="5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166" fontId="20" fillId="0" borderId="8" xfId="0" applyNumberFormat="1" applyFont="1" applyBorder="1" applyAlignment="1" applyProtection="1">
      <alignment horizontal="right"/>
      <protection locked="0" hidden="1"/>
    </xf>
    <xf numFmtId="166" fontId="17" fillId="0" borderId="4" xfId="0" applyNumberFormat="1" applyFont="1" applyBorder="1" applyAlignment="1" applyProtection="1">
      <alignment horizontal="right"/>
      <protection locked="0" hidden="1"/>
    </xf>
    <xf numFmtId="0" fontId="23" fillId="0" borderId="0" xfId="0" applyFont="1"/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165" fontId="28" fillId="0" borderId="12" xfId="0" applyNumberFormat="1" applyFont="1" applyBorder="1" applyAlignment="1">
      <alignment vertical="center"/>
    </xf>
    <xf numFmtId="165" fontId="28" fillId="0" borderId="13" xfId="0" applyNumberFormat="1" applyFont="1" applyBorder="1" applyAlignment="1">
      <alignment vertical="center"/>
    </xf>
    <xf numFmtId="0" fontId="25" fillId="0" borderId="0" xfId="0" applyFont="1" applyAlignment="1">
      <alignment horizontal="left"/>
    </xf>
    <xf numFmtId="0" fontId="16" fillId="4" borderId="7" xfId="0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4" xfId="0" applyFont="1" applyBorder="1"/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30" fillId="0" borderId="4" xfId="0" applyFont="1" applyBorder="1"/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16" fillId="0" borderId="15" xfId="0" applyFont="1" applyBorder="1" applyAlignment="1">
      <alignment horizontal="left" vertical="center"/>
    </xf>
    <xf numFmtId="0" fontId="2" fillId="0" borderId="15" xfId="0" applyFont="1" applyBorder="1"/>
    <xf numFmtId="0" fontId="16" fillId="0" borderId="4" xfId="0" applyFont="1" applyBorder="1"/>
    <xf numFmtId="166" fontId="20" fillId="0" borderId="4" xfId="0" applyNumberFormat="1" applyFont="1" applyBorder="1" applyAlignment="1" applyProtection="1">
      <alignment horizontal="right"/>
      <protection hidden="1"/>
    </xf>
    <xf numFmtId="0" fontId="6" fillId="0" borderId="1" xfId="0" applyFont="1" applyBorder="1" applyAlignment="1">
      <alignment vertical="center" wrapText="1"/>
    </xf>
    <xf numFmtId="0" fontId="32" fillId="0" borderId="4" xfId="0" applyFont="1" applyBorder="1"/>
    <xf numFmtId="166" fontId="20" fillId="0" borderId="4" xfId="0" applyNumberFormat="1" applyFont="1" applyBorder="1" applyAlignment="1" applyProtection="1">
      <alignment horizontal="center"/>
      <protection locked="0" hidden="1"/>
    </xf>
    <xf numFmtId="166" fontId="20" fillId="0" borderId="2" xfId="0" applyNumberFormat="1" applyFont="1" applyBorder="1" applyAlignment="1" applyProtection="1">
      <alignment horizontal="center"/>
      <protection locked="0" hidden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65" fontId="17" fillId="0" borderId="3" xfId="0" applyNumberFormat="1" applyFont="1" applyBorder="1" applyAlignment="1">
      <alignment vertical="center"/>
    </xf>
    <xf numFmtId="165" fontId="17" fillId="0" borderId="6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165" fontId="17" fillId="0" borderId="8" xfId="0" applyNumberFormat="1" applyFont="1" applyBorder="1" applyAlignment="1">
      <alignment vertical="center"/>
    </xf>
    <xf numFmtId="165" fontId="17" fillId="0" borderId="10" xfId="0" applyNumberFormat="1" applyFont="1" applyBorder="1" applyAlignment="1">
      <alignment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165" fontId="28" fillId="4" borderId="12" xfId="0" applyNumberFormat="1" applyFont="1" applyFill="1" applyBorder="1" applyAlignment="1">
      <alignment vertical="center"/>
    </xf>
    <xf numFmtId="165" fontId="28" fillId="4" borderId="13" xfId="0" applyNumberFormat="1" applyFont="1" applyFill="1" applyBorder="1" applyAlignment="1">
      <alignment vertical="center"/>
    </xf>
    <xf numFmtId="166" fontId="20" fillId="0" borderId="4" xfId="0" applyNumberFormat="1" applyFont="1" applyBorder="1" applyAlignment="1" applyProtection="1">
      <alignment horizontal="center"/>
      <protection locked="0" hidden="1"/>
    </xf>
    <xf numFmtId="166" fontId="20" fillId="0" borderId="2" xfId="0" applyNumberFormat="1" applyFont="1" applyBorder="1" applyAlignment="1" applyProtection="1">
      <alignment horizontal="center"/>
      <protection locked="0" hidden="1"/>
    </xf>
    <xf numFmtId="166" fontId="20" fillId="0" borderId="8" xfId="0" applyNumberFormat="1" applyFont="1" applyBorder="1" applyAlignment="1" applyProtection="1">
      <alignment horizontal="center"/>
      <protection locked="0" hidden="1"/>
    </xf>
    <xf numFmtId="166" fontId="20" fillId="0" borderId="10" xfId="0" applyNumberFormat="1" applyFont="1" applyBorder="1" applyAlignment="1" applyProtection="1">
      <alignment horizontal="center"/>
      <protection locked="0" hidden="1"/>
    </xf>
    <xf numFmtId="166" fontId="20" fillId="0" borderId="4" xfId="0" applyNumberFormat="1" applyFont="1" applyBorder="1" applyAlignment="1" applyProtection="1">
      <alignment horizontal="center"/>
      <protection hidden="1"/>
    </xf>
    <xf numFmtId="166" fontId="20" fillId="0" borderId="2" xfId="0" applyNumberFormat="1" applyFont="1" applyBorder="1" applyAlignment="1" applyProtection="1">
      <alignment horizontal="center"/>
      <protection hidden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9" fillId="0" borderId="9" xfId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167" fontId="21" fillId="0" borderId="7" xfId="0" applyNumberFormat="1" applyFont="1" applyBorder="1" applyAlignment="1">
      <alignment horizontal="center"/>
    </xf>
    <xf numFmtId="0" fontId="18" fillId="4" borderId="7" xfId="0" applyFont="1" applyFill="1" applyBorder="1" applyAlignment="1">
      <alignment horizontal="center" vertical="center"/>
    </xf>
    <xf numFmtId="1" fontId="22" fillId="0" borderId="7" xfId="0" quotePrefix="1" applyNumberFormat="1" applyFont="1" applyBorder="1" applyAlignment="1">
      <alignment horizontal="center" vertical="center"/>
    </xf>
    <xf numFmtId="1" fontId="22" fillId="0" borderId="7" xfId="0" applyNumberFormat="1" applyFont="1" applyBorder="1" applyAlignment="1">
      <alignment horizontal="center" vertical="center"/>
    </xf>
    <xf numFmtId="0" fontId="23" fillId="0" borderId="7" xfId="0" quotePrefix="1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1" fontId="24" fillId="0" borderId="5" xfId="0" applyNumberFormat="1" applyFont="1" applyBorder="1" applyAlignment="1">
      <alignment horizontal="left"/>
    </xf>
    <xf numFmtId="1" fontId="24" fillId="0" borderId="6" xfId="0" applyNumberFormat="1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165" fontId="20" fillId="0" borderId="3" xfId="0" applyNumberFormat="1" applyFont="1" applyBorder="1" applyAlignment="1">
      <alignment vertical="center"/>
    </xf>
    <xf numFmtId="165" fontId="20" fillId="0" borderId="6" xfId="0" applyNumberFormat="1" applyFont="1" applyBorder="1" applyAlignment="1">
      <alignment vertic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165" fontId="20" fillId="0" borderId="8" xfId="0" applyNumberFormat="1" applyFont="1" applyBorder="1" applyAlignment="1">
      <alignment vertical="center"/>
    </xf>
    <xf numFmtId="165" fontId="20" fillId="0" borderId="10" xfId="0" applyNumberFormat="1" applyFont="1" applyBorder="1" applyAlignment="1">
      <alignment vertical="center"/>
    </xf>
    <xf numFmtId="0" fontId="18" fillId="4" borderId="11" xfId="0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left" vertical="center"/>
    </xf>
    <xf numFmtId="165" fontId="30" fillId="4" borderId="12" xfId="0" applyNumberFormat="1" applyFont="1" applyFill="1" applyBorder="1" applyAlignment="1">
      <alignment vertical="center"/>
    </xf>
    <xf numFmtId="165" fontId="30" fillId="4" borderId="13" xfId="0" applyNumberFormat="1" applyFont="1" applyFill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4" xfId="0" applyFont="1" applyBorder="1" applyProtection="1">
      <protection locked="0"/>
    </xf>
    <xf numFmtId="0" fontId="38" fillId="0" borderId="4" xfId="0" applyFont="1" applyBorder="1"/>
    <xf numFmtId="0" fontId="39" fillId="0" borderId="11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40" fillId="0" borderId="0" xfId="0" applyFont="1"/>
    <xf numFmtId="0" fontId="41" fillId="0" borderId="0" xfId="0" applyFont="1"/>
  </cellXfs>
  <cellStyles count="6">
    <cellStyle name="Hipervínculo" xfId="1" builtinId="8"/>
    <cellStyle name="Moneda 2" xfId="3" xr:uid="{8A3DF663-E9E8-4747-A1F0-B13A4C8F223F}"/>
    <cellStyle name="Normal" xfId="0" builtinId="0"/>
    <cellStyle name="Normal 2" xfId="2" xr:uid="{154765F0-560E-4292-83F1-50596458F0D7}"/>
    <cellStyle name="Normal 2 3" xfId="4" xr:uid="{66B1F71D-C76A-4249-B5E2-2440DED1940E}"/>
    <cellStyle name="Porcentaje" xfId="5" builtinId="5"/>
  </cellStyles>
  <dxfs count="0"/>
  <tableStyles count="0" defaultTableStyle="TableStyleMedium9" defaultPivotStyle="PivotStyleLight16"/>
  <colors>
    <mruColors>
      <color rgb="FFC8102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15.jpeg"/><Relationship Id="rId4" Type="http://schemas.openxmlformats.org/officeDocument/2006/relationships/image" Target="../media/image1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17.png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21.jpeg"/><Relationship Id="rId4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03B8F7CA-9EE6-4464-B620-6609592F4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97DD0D24-CFBE-457F-B930-5008D754A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D3879908-B76F-48E3-B406-769E88F7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50A2BF0-F635-4B69-B5FA-8935B448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82244307-26D5-4B1A-8AC4-1CDBCA84AE1B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3ED40F1C-2B07-4673-94FB-ED88D8393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005642A2-5E97-4A61-92F6-291C30EA7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B0817978-4E39-4006-919C-9A74B320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89BDECB9-8FA8-4E8B-BA24-43EB84E6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9FE656FA-E409-4185-A8F1-FE130B953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215E7986-0BF8-4837-BAE7-A1E7C3D72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50F2928-A533-4BF7-9CF9-DCA8D85FE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B7981297-1AD0-44A1-9BB7-C835A67E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FD3C7721-66FB-43E9-A4A4-1943A6C18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505E9D28-4679-4D73-967D-6A96A03E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FD64B7DC-D4D7-4B7F-AD05-778B74FA3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30527C39-7CD4-4F13-AEF0-E7A3F3282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5BCCC9D1-96B5-4F53-B71E-E79410125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BCCE9CF2-FB76-4BFD-90E6-A6679694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67632044-B2A6-4DC5-8253-50BFF3B3E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196F9D5-671E-422C-B42D-6B8F6C190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CEC50D96-A1F1-4BA5-8945-809FB6134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482D092F-B800-4148-8406-E3EFA535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32F16A57-B79A-4322-9240-2B39D2247A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3D565480-3E70-4718-A4FC-E84FE0F9B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1524000</xdr:colOff>
      <xdr:row>50</xdr:row>
      <xdr:rowOff>123824</xdr:rowOff>
    </xdr:from>
    <xdr:to>
      <xdr:col>4</xdr:col>
      <xdr:colOff>473987</xdr:colOff>
      <xdr:row>61</xdr:row>
      <xdr:rowOff>38098</xdr:rowOff>
    </xdr:to>
    <xdr:pic>
      <xdr:nvPicPr>
        <xdr:cNvPr id="34" name="Imagen 33" descr="SELPHY - SELPHY CP1500 - Canon India">
          <a:extLst>
            <a:ext uri="{FF2B5EF4-FFF2-40B4-BE49-F238E27FC236}">
              <a16:creationId xmlns:a16="http://schemas.microsoft.com/office/drawing/2014/main" id="{63E68BF7-C498-02AA-A6D8-DC3B83BFA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8829674"/>
          <a:ext cx="1917977" cy="169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523875</xdr:colOff>
      <xdr:row>50</xdr:row>
      <xdr:rowOff>28573</xdr:rowOff>
    </xdr:from>
    <xdr:to>
      <xdr:col>6</xdr:col>
      <xdr:colOff>592455</xdr:colOff>
      <xdr:row>61</xdr:row>
      <xdr:rowOff>19048</xdr:rowOff>
    </xdr:to>
    <xdr:pic>
      <xdr:nvPicPr>
        <xdr:cNvPr id="36" name="Imagen 35" descr="Compatible Canon Selphy CP1300 Ink and Paper KP-108IN KP108 for Canon  Selphy CP1500 CP1300 CP1200 CP1000 CP910 CP900 CP810 CP Photo Printer,3  Color Ink Cartridges and 108 Sheets Glossy 4x6 Photo Paper :">
          <a:extLst>
            <a:ext uri="{FF2B5EF4-FFF2-40B4-BE49-F238E27FC236}">
              <a16:creationId xmlns:a16="http://schemas.microsoft.com/office/drawing/2014/main" id="{316326B0-6FA0-7A1D-658F-FFE99963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734423"/>
          <a:ext cx="1781175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21590</xdr:colOff>
      <xdr:row>5</xdr:row>
      <xdr:rowOff>173162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30F7BB8-5952-4DD3-BEB4-EEC438B54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030" cy="10160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46101</xdr:rowOff>
    </xdr:from>
    <xdr:to>
      <xdr:col>11</xdr:col>
      <xdr:colOff>741045</xdr:colOff>
      <xdr:row>103</xdr:row>
      <xdr:rowOff>9575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46422273-8C8E-4790-8CC5-6AD20CEE7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75101"/>
          <a:ext cx="10624820" cy="971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20AFE780-5385-493D-98D8-82C4D243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714F137D-D539-4443-AF5C-E71417C63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120064D9-EDC3-44A1-86A5-779EBC1F0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7201A631-D7D5-476C-BEAD-80656C5F6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16192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685479ED-75F9-4FE9-9844-8BF5A5BBD160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4A8AF1B6-974F-4F93-B9A9-DBFBAF301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BB83091B-9700-426E-BC94-5F2C81158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7401323D-1A98-4982-A0F1-015C5556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68F2FCC0-475E-4EC4-8E67-15392B8B8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41707356-A402-4277-AED1-593C4F814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0567BEC1-50B1-41BB-B482-BC62FDB4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2DB0932F-B83A-4438-A52F-BA1D8062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F4460726-E3A9-4D3F-A240-2BC32F795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AF297660-9DD3-4088-AC95-C2F15BF2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72647305-ADD7-454A-8BE3-A8ED10F0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6605E8E4-7ED3-445F-A99B-AD1E9DC9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7E2E03B1-A9DF-4ADD-AEB1-868F29D0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DD9C3F00-E1BB-4235-89F7-5ADC10F2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025A845E-36F2-4142-B2F7-4D868231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8A3A7A86-A119-4F35-85C9-21F073B4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82001929-A0B0-447D-B63A-6FAD4AAB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A58F8252-7C6C-4428-AD42-F2E5EE71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7A15C6DC-72FC-478D-A471-FAB403148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55245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CA48CDDA-6418-44DA-87F2-3AFB8BBFB4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131445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310B6360-0292-40B5-9822-E662A441E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52</xdr:row>
      <xdr:rowOff>150180</xdr:rowOff>
    </xdr:from>
    <xdr:to>
      <xdr:col>5</xdr:col>
      <xdr:colOff>342900</xdr:colOff>
      <xdr:row>61</xdr:row>
      <xdr:rowOff>91440</xdr:rowOff>
    </xdr:to>
    <xdr:pic>
      <xdr:nvPicPr>
        <xdr:cNvPr id="33" name="Imagen 32" descr="PIXMA TR-150 vista frontal">
          <a:extLst>
            <a:ext uri="{FF2B5EF4-FFF2-40B4-BE49-F238E27FC236}">
              <a16:creationId xmlns:a16="http://schemas.microsoft.com/office/drawing/2014/main" id="{DA3FC828-1247-FE70-8F47-2D9F4DA40C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32" b="18405"/>
        <a:stretch/>
      </xdr:blipFill>
      <xdr:spPr bwMode="auto">
        <a:xfrm>
          <a:off x="2124075" y="9179880"/>
          <a:ext cx="3371850" cy="1392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51</xdr:row>
      <xdr:rowOff>57150</xdr:rowOff>
    </xdr:from>
    <xdr:to>
      <xdr:col>8</xdr:col>
      <xdr:colOff>779145</xdr:colOff>
      <xdr:row>62</xdr:row>
      <xdr:rowOff>91440</xdr:rowOff>
    </xdr:to>
    <xdr:pic>
      <xdr:nvPicPr>
        <xdr:cNvPr id="34" name="Imagen 33" descr="PIXMA TR-150 vista inclinada con el papel">
          <a:extLst>
            <a:ext uri="{FF2B5EF4-FFF2-40B4-BE49-F238E27FC236}">
              <a16:creationId xmlns:a16="http://schemas.microsoft.com/office/drawing/2014/main" id="{822D49E8-115B-48E4-3DBA-3751FC97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8924925"/>
          <a:ext cx="271462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20320</xdr:colOff>
      <xdr:row>5</xdr:row>
      <xdr:rowOff>164484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91B86D8-2A28-45E5-9AB8-57BBC9C42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030" cy="10160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53510</xdr:rowOff>
    </xdr:from>
    <xdr:to>
      <xdr:col>11</xdr:col>
      <xdr:colOff>745490</xdr:colOff>
      <xdr:row>102</xdr:row>
      <xdr:rowOff>161128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6673AC4-992C-4BF2-B55E-8C4B63B0F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82510"/>
          <a:ext cx="10619740" cy="95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7AF968A-7FC5-4EAF-8A79-7DCEC5A1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D38B6E5C-5621-49B2-A962-A06D2462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723D9EAE-C09F-4402-B00F-B838C399B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8F91903-7F35-4AD5-9D88-B909CD9F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872D8155-C42A-4D69-A5B0-FBA393034548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A9C96155-66AC-4085-B59F-1420DC6D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00E039F8-026E-4F1F-B9AB-DF622FFF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F3A0B6D-6A66-4D81-BBC6-636379CC7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17AB77CF-E676-4A05-A329-15E7D60F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B100CCF7-80BE-443A-B04D-C36C0C92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0590CAC3-47FE-40A0-8C95-D014433D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93050DF-2E3E-4D0C-9076-9E07A076D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E0896719-8B62-4AED-AD79-F142C027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03302A12-ED23-4D24-B564-AE0F52C7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32CB562B-3BAE-4C4E-8A6F-27982CE5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2C4D5BA9-351B-4E78-B2A2-A02935DFF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FB31410E-C759-46F2-B7E5-637A8DDD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C58AACE5-8681-4CC9-A7B5-83F81E8E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ED9D519A-139E-49C9-8398-B956DED1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955303D4-6FEC-4B55-80DA-F61B332C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492B18F-1E63-49C4-9249-3863471D1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D2DBB5AF-9519-4471-AED1-F5E945BE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34830703-AF7B-4AEA-9232-2E1B622B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6FB05B7-5C13-4ACD-99EC-AE6429E92B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BA739F7F-6780-4090-8574-86879854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561975</xdr:colOff>
      <xdr:row>51</xdr:row>
      <xdr:rowOff>38100</xdr:rowOff>
    </xdr:from>
    <xdr:to>
      <xdr:col>7</xdr:col>
      <xdr:colOff>244449</xdr:colOff>
      <xdr:row>62</xdr:row>
      <xdr:rowOff>15240</xdr:rowOff>
    </xdr:to>
    <xdr:pic>
      <xdr:nvPicPr>
        <xdr:cNvPr id="31" name="Imagen 30" descr="IMPRESORA CANON G3160 MULTIFUNCION WIFI - Novicompu">
          <a:extLst>
            <a:ext uri="{FF2B5EF4-FFF2-40B4-BE49-F238E27FC236}">
              <a16:creationId xmlns:a16="http://schemas.microsoft.com/office/drawing/2014/main" id="{FD28194C-B71B-B872-F5EC-7A769FF74E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10150" b="9553"/>
        <a:stretch/>
      </xdr:blipFill>
      <xdr:spPr bwMode="auto">
        <a:xfrm>
          <a:off x="4962525" y="8905875"/>
          <a:ext cx="215516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1028701</xdr:colOff>
      <xdr:row>51</xdr:row>
      <xdr:rowOff>149225</xdr:rowOff>
    </xdr:from>
    <xdr:to>
      <xdr:col>4</xdr:col>
      <xdr:colOff>190500</xdr:colOff>
      <xdr:row>60</xdr:row>
      <xdr:rowOff>114299</xdr:rowOff>
    </xdr:to>
    <xdr:pic>
      <xdr:nvPicPr>
        <xdr:cNvPr id="32" name="Imagen 31" descr="G3160 - Vista de impresión frontal">
          <a:extLst>
            <a:ext uri="{FF2B5EF4-FFF2-40B4-BE49-F238E27FC236}">
              <a16:creationId xmlns:a16="http://schemas.microsoft.com/office/drawing/2014/main" id="{C2A3DAFC-213F-6895-4EAA-5AAABBB35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1" y="9017000"/>
          <a:ext cx="2133599" cy="1422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20320</xdr:colOff>
      <xdr:row>5</xdr:row>
      <xdr:rowOff>164484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CACBCEB-12F0-4455-9B80-E317773CB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030" cy="10160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68326</xdr:rowOff>
    </xdr:from>
    <xdr:to>
      <xdr:col>11</xdr:col>
      <xdr:colOff>745490</xdr:colOff>
      <xdr:row>103</xdr:row>
      <xdr:rowOff>7670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2A133CE-D317-441B-ABBD-A96184D5B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0376"/>
          <a:ext cx="10613390" cy="9680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A779D158-B1FE-4402-A5A7-D432CDA35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5E52C203-E960-4D3D-B24A-204292A9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414858CE-24AE-46ED-9A23-6D47E9657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AC206C1E-00E2-4B54-9297-17F90FCDC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16192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88F24A6D-125F-45A5-B4FE-7DFD74FECFD2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EA186568-EB6C-4462-97BB-A7A6B1B5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1792B273-74AD-41DD-BBDE-2A471490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9EA57559-2463-4607-9DCC-71CEFC38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3EDB52E9-F8BF-4D35-B259-12E2AA32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9525A84D-5382-4D03-B462-AA64EE029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FDE8AAC-BBD0-4D67-9F7C-609A5F463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2E84B076-BCA0-44E9-B91A-EB013D53A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3DCEF892-7598-482D-AA1F-8653E949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2F7C290A-8987-47C0-956D-A15263F9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107B76C7-1F55-4FD2-A40C-2C25D8380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839ABD7F-4BD3-4598-87DB-719A05508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E210B774-D665-4F00-80D2-7B704F1B9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8A14C030-E536-4707-B3C7-B8ED59550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75E843BF-89DF-4FCA-B786-46F2782B8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3D3CED6F-1D4D-4EB4-92C0-FACF0B244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E1EDC32A-E724-4957-9BCE-33EB7A93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49E84F51-A380-48ED-B9B8-AB3970323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3DCBA4E4-E105-445D-B714-8BF18A470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55245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DCCB8665-00F4-461C-A6D2-7460246B6B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131445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06F5A66E-7699-4A31-BA65-1CFFE4307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304800</xdr:colOff>
      <xdr:row>58</xdr:row>
      <xdr:rowOff>131445</xdr:rowOff>
    </xdr:to>
    <xdr:sp macro="" textlink="">
      <xdr:nvSpPr>
        <xdr:cNvPr id="6145" name="AutoShape 1" descr="Multifuncional Canon Pixma G3170 | MercadoLibre">
          <a:extLst>
            <a:ext uri="{FF2B5EF4-FFF2-40B4-BE49-F238E27FC236}">
              <a16:creationId xmlns:a16="http://schemas.microsoft.com/office/drawing/2014/main" id="{8CE86813-82FA-2CCD-A695-28C7DD14F631}"/>
            </a:ext>
          </a:extLst>
        </xdr:cNvPr>
        <xdr:cNvSpPr>
          <a:spLocks noChangeAspect="1" noChangeArrowheads="1"/>
        </xdr:cNvSpPr>
      </xdr:nvSpPr>
      <xdr:spPr bwMode="auto">
        <a:xfrm>
          <a:off x="6105525" y="983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304800</xdr:colOff>
      <xdr:row>55</xdr:row>
      <xdr:rowOff>131445</xdr:rowOff>
    </xdr:to>
    <xdr:sp macro="" textlink="">
      <xdr:nvSpPr>
        <xdr:cNvPr id="6146" name="AutoShape 2" descr="Multifuncional Canon Pixma G3170 | MercadoLibre">
          <a:extLst>
            <a:ext uri="{FF2B5EF4-FFF2-40B4-BE49-F238E27FC236}">
              <a16:creationId xmlns:a16="http://schemas.microsoft.com/office/drawing/2014/main" id="{05F922AE-2088-F6A3-2AC3-3D8E1C6FDD0D}"/>
            </a:ext>
          </a:extLst>
        </xdr:cNvPr>
        <xdr:cNvSpPr>
          <a:spLocks noChangeAspect="1" noChangeArrowheads="1"/>
        </xdr:cNvSpPr>
      </xdr:nvSpPr>
      <xdr:spPr bwMode="auto">
        <a:xfrm>
          <a:off x="5153025" y="935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53</xdr:row>
      <xdr:rowOff>0</xdr:rowOff>
    </xdr:from>
    <xdr:to>
      <xdr:col>15</xdr:col>
      <xdr:colOff>304800</xdr:colOff>
      <xdr:row>54</xdr:row>
      <xdr:rowOff>131445</xdr:rowOff>
    </xdr:to>
    <xdr:sp macro="" textlink="">
      <xdr:nvSpPr>
        <xdr:cNvPr id="6147" name="AutoShape 3" descr="Multifuncional Canon Pixma G3170 | MercadoLibre">
          <a:extLst>
            <a:ext uri="{FF2B5EF4-FFF2-40B4-BE49-F238E27FC236}">
              <a16:creationId xmlns:a16="http://schemas.microsoft.com/office/drawing/2014/main" id="{49C88BAC-7202-17F8-E67D-89A25644346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9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304800</xdr:colOff>
      <xdr:row>45</xdr:row>
      <xdr:rowOff>131445</xdr:rowOff>
    </xdr:to>
    <xdr:sp macro="" textlink="">
      <xdr:nvSpPr>
        <xdr:cNvPr id="6148" name="AutoShape 4" descr="Multifuncional Canon Pixma G3170 | MercadoLibre">
          <a:extLst>
            <a:ext uri="{FF2B5EF4-FFF2-40B4-BE49-F238E27FC236}">
              <a16:creationId xmlns:a16="http://schemas.microsoft.com/office/drawing/2014/main" id="{61EFAA6A-5311-DB6C-C6C3-5A71CB5D7C9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428625</xdr:colOff>
      <xdr:row>50</xdr:row>
      <xdr:rowOff>142875</xdr:rowOff>
    </xdr:from>
    <xdr:to>
      <xdr:col>4</xdr:col>
      <xdr:colOff>114300</xdr:colOff>
      <xdr:row>61</xdr:row>
      <xdr:rowOff>133350</xdr:rowOff>
    </xdr:to>
    <xdr:pic>
      <xdr:nvPicPr>
        <xdr:cNvPr id="33" name="Imagen 32" descr="PIXMA G3170: Impresoras con Tanques de Tinta Integrados: Canon Latin America">
          <a:extLst>
            <a:ext uri="{FF2B5EF4-FFF2-40B4-BE49-F238E27FC236}">
              <a16:creationId xmlns:a16="http://schemas.microsoft.com/office/drawing/2014/main" id="{CEA54FAA-0A19-727C-F320-1373B20B0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848725"/>
          <a:ext cx="2657475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552451</xdr:colOff>
      <xdr:row>48</xdr:row>
      <xdr:rowOff>142875</xdr:rowOff>
    </xdr:from>
    <xdr:to>
      <xdr:col>8</xdr:col>
      <xdr:colOff>265904</xdr:colOff>
      <xdr:row>62</xdr:row>
      <xdr:rowOff>129540</xdr:rowOff>
    </xdr:to>
    <xdr:pic>
      <xdr:nvPicPr>
        <xdr:cNvPr id="35" name="Imagen 34" descr="Impresora Canon Pixma G3170 de Inyección de Tinta Usb Wifi">
          <a:extLst>
            <a:ext uri="{FF2B5EF4-FFF2-40B4-BE49-F238E27FC236}">
              <a16:creationId xmlns:a16="http://schemas.microsoft.com/office/drawing/2014/main" id="{51DE0AC8-62F3-2D76-0676-A9E4F157C3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76" t="19204" r="10773" b="19204"/>
        <a:stretch/>
      </xdr:blipFill>
      <xdr:spPr bwMode="auto">
        <a:xfrm>
          <a:off x="4953001" y="8524875"/>
          <a:ext cx="2837653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A1211A0-75A0-410D-A2F1-CDC79CBD8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73406</xdr:rowOff>
    </xdr:from>
    <xdr:to>
      <xdr:col>11</xdr:col>
      <xdr:colOff>740410</xdr:colOff>
      <xdr:row>102</xdr:row>
      <xdr:rowOff>167690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FE35C72-25D2-4314-9278-76B62775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5456"/>
          <a:ext cx="10608310" cy="9515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7B8FC7E6-EB01-438F-92E2-20697F7F8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2C7F6588-28CF-4CB1-8785-15BF760FC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CDAA2CAB-4B11-4BAA-BBE2-3DAF979E4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57B29C5E-DEA2-4221-840A-31A0E66D1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7E02823E-A685-4FEF-ADD9-FEB5B18F8DDD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6D8FD573-3D57-41ED-9E4A-E70FC8AB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371A2766-DD32-48C3-9AA3-EF5AE42F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56E9CA92-2666-4FF6-BB81-4B2FB1F2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CE0A645D-5ED3-41FD-920C-778D6B0C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B0EF5BB5-3B2D-47E8-B300-F48485F7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E8E0A03-FF26-4D3F-84CC-BFF442BA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0879CFE0-481A-4E49-A238-03CB33E28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020C7F2B-B2E6-4F36-B1A1-E8C3B8E4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4290C8B8-17D9-42A9-B000-F927E98BF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48FA6F24-809A-452C-BFFE-7FF54C41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98324E68-1551-462F-A03A-D60F3348F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14EC7354-57E8-480F-A2AA-029BE197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D8DD15CE-AFE5-430E-8350-B14F0F0F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357B0EAA-064E-4607-BE32-01DB53981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E3049EB0-AE6E-4E1B-9320-BEEC29BE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8EA137C5-8017-4EEA-9F55-56758D4B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FEC37EF9-2951-4157-9D86-12FA91241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2DCA8AFE-2DF9-437F-8BE8-8BE018E4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0E4A443F-005E-4565-B12C-D823EE8501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D61B81FD-4F81-4419-BDBE-5D8FCAB9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304800</xdr:colOff>
      <xdr:row>58</xdr:row>
      <xdr:rowOff>135255</xdr:rowOff>
    </xdr:to>
    <xdr:sp macro="" textlink="">
      <xdr:nvSpPr>
        <xdr:cNvPr id="31" name="AutoShape 1" descr="Multifuncional Canon Pixma G3170 | MercadoLibre">
          <a:extLst>
            <a:ext uri="{FF2B5EF4-FFF2-40B4-BE49-F238E27FC236}">
              <a16:creationId xmlns:a16="http://schemas.microsoft.com/office/drawing/2014/main" id="{11DA2DD5-E55F-4C79-B8AB-FD1E48D2126C}"/>
            </a:ext>
          </a:extLst>
        </xdr:cNvPr>
        <xdr:cNvSpPr>
          <a:spLocks noChangeAspect="1" noChangeArrowheads="1"/>
        </xdr:cNvSpPr>
      </xdr:nvSpPr>
      <xdr:spPr bwMode="auto">
        <a:xfrm>
          <a:off x="6105525" y="983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304800</xdr:colOff>
      <xdr:row>55</xdr:row>
      <xdr:rowOff>135255</xdr:rowOff>
    </xdr:to>
    <xdr:sp macro="" textlink="">
      <xdr:nvSpPr>
        <xdr:cNvPr id="32" name="AutoShape 2" descr="Multifuncional Canon Pixma G3170 | MercadoLibre">
          <a:extLst>
            <a:ext uri="{FF2B5EF4-FFF2-40B4-BE49-F238E27FC236}">
              <a16:creationId xmlns:a16="http://schemas.microsoft.com/office/drawing/2014/main" id="{6A6CB112-827D-47A2-9A21-951D90921C0F}"/>
            </a:ext>
          </a:extLst>
        </xdr:cNvPr>
        <xdr:cNvSpPr>
          <a:spLocks noChangeAspect="1" noChangeArrowheads="1"/>
        </xdr:cNvSpPr>
      </xdr:nvSpPr>
      <xdr:spPr bwMode="auto">
        <a:xfrm>
          <a:off x="5153025" y="935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53</xdr:row>
      <xdr:rowOff>0</xdr:rowOff>
    </xdr:from>
    <xdr:to>
      <xdr:col>15</xdr:col>
      <xdr:colOff>304800</xdr:colOff>
      <xdr:row>54</xdr:row>
      <xdr:rowOff>135255</xdr:rowOff>
    </xdr:to>
    <xdr:sp macro="" textlink="">
      <xdr:nvSpPr>
        <xdr:cNvPr id="33" name="AutoShape 3" descr="Multifuncional Canon Pixma G3170 | MercadoLibre">
          <a:extLst>
            <a:ext uri="{FF2B5EF4-FFF2-40B4-BE49-F238E27FC236}">
              <a16:creationId xmlns:a16="http://schemas.microsoft.com/office/drawing/2014/main" id="{16674FB8-0A39-4ACB-ACFE-F43D75B5426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9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304800</xdr:colOff>
      <xdr:row>45</xdr:row>
      <xdr:rowOff>135255</xdr:rowOff>
    </xdr:to>
    <xdr:sp macro="" textlink="">
      <xdr:nvSpPr>
        <xdr:cNvPr id="34" name="AutoShape 4" descr="Multifuncional Canon Pixma G3170 | MercadoLibre">
          <a:extLst>
            <a:ext uri="{FF2B5EF4-FFF2-40B4-BE49-F238E27FC236}">
              <a16:creationId xmlns:a16="http://schemas.microsoft.com/office/drawing/2014/main" id="{B821CAB6-3905-4205-88F2-EC04CA5124A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256678</xdr:colOff>
      <xdr:row>50</xdr:row>
      <xdr:rowOff>79374</xdr:rowOff>
    </xdr:from>
    <xdr:to>
      <xdr:col>3</xdr:col>
      <xdr:colOff>358735</xdr:colOff>
      <xdr:row>62</xdr:row>
      <xdr:rowOff>19685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7B4DFD57-5C7D-2190-68AB-3E0D37B2E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27" b="13114"/>
        <a:stretch>
          <a:fillRect/>
        </a:stretch>
      </xdr:blipFill>
      <xdr:spPr bwMode="auto">
        <a:xfrm>
          <a:off x="1685428" y="8691562"/>
          <a:ext cx="2301062" cy="184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341313</xdr:colOff>
      <xdr:row>51</xdr:row>
      <xdr:rowOff>55563</xdr:rowOff>
    </xdr:from>
    <xdr:to>
      <xdr:col>8</xdr:col>
      <xdr:colOff>774158</xdr:colOff>
      <xdr:row>62</xdr:row>
      <xdr:rowOff>19684</xdr:rowOff>
    </xdr:to>
    <xdr:pic>
      <xdr:nvPicPr>
        <xdr:cNvPr id="39" name="Imagen 38" descr="G3180">
          <a:extLst>
            <a:ext uri="{FF2B5EF4-FFF2-40B4-BE49-F238E27FC236}">
              <a16:creationId xmlns:a16="http://schemas.microsoft.com/office/drawing/2014/main" id="{DDBDF280-6DE3-0B6D-E8ED-89A6C140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688" y="8826501"/>
          <a:ext cx="4316505" cy="1706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37CBA7DA-F000-4C8D-8B1E-5B741669B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73406</xdr:rowOff>
    </xdr:from>
    <xdr:to>
      <xdr:col>11</xdr:col>
      <xdr:colOff>740410</xdr:colOff>
      <xdr:row>102</xdr:row>
      <xdr:rowOff>167690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65831029-0241-4606-A65D-75C747C8E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5456"/>
          <a:ext cx="10608310" cy="951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0CA31CA9-9F2E-4A28-9A6E-155A769B1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6802646F-B5CA-4C9B-BDC4-7C0860C3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5FC1E45A-D965-418B-84B4-3B19F123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56406590-0933-4753-9FFE-51986D6AF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5489307F-47EA-40EB-967A-7697286E949A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DF25DA3A-B1C6-4C04-BEEE-EE329596E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2A18367C-CEC4-486D-9DF1-500DABECB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CD4A90E3-B9D9-4BBF-B6A3-4CCE64A26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74AD8E10-0AE6-468F-996F-2E2700903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DC244FE7-F5F3-4018-980D-F1AF74DE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A2C46CE0-6DDD-4D01-B23F-8223A70AB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C07F5109-0D3C-4624-9FCE-801305EA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48A0D3F0-AF9C-44A1-B623-5543F3849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16DA9766-8A42-455D-B365-669CEEF53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7B7BD7AD-AECC-410A-9407-93DA55282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7737843E-6C3D-4DA0-8B9C-22C69912F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DA62FE8F-E0DD-4C14-B5B3-E855533EE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8461355C-347C-45A9-B785-113146BB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5E6C3350-70E3-49B7-B3E0-CCEF8A50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E4EE2632-F3A1-418F-828A-8DCFB396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B359CCA8-B6DD-473E-8911-AD1BB3FF0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9176B26B-A1DF-4844-AA2D-91D0B088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61872F6A-619B-4A42-8157-FFEDF0F2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CF535B22-E93B-4654-BB3E-8F44CF3F8E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F7E6507D-1464-4BF0-A43E-19032DD96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822326</xdr:colOff>
      <xdr:row>53</xdr:row>
      <xdr:rowOff>95248</xdr:rowOff>
    </xdr:from>
    <xdr:to>
      <xdr:col>3</xdr:col>
      <xdr:colOff>550153</xdr:colOff>
      <xdr:row>60</xdr:row>
      <xdr:rowOff>55560</xdr:rowOff>
    </xdr:to>
    <xdr:pic>
      <xdr:nvPicPr>
        <xdr:cNvPr id="32" name="Imagen 31" descr="PIXMA G6010 vista frontal">
          <a:extLst>
            <a:ext uri="{FF2B5EF4-FFF2-40B4-BE49-F238E27FC236}">
              <a16:creationId xmlns:a16="http://schemas.microsoft.com/office/drawing/2014/main" id="{6A0A8D84-F274-B75B-73EB-E4C471CBD3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5" r="23012"/>
        <a:stretch/>
      </xdr:blipFill>
      <xdr:spPr bwMode="auto">
        <a:xfrm>
          <a:off x="2251076" y="9286873"/>
          <a:ext cx="1941437" cy="1103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55563</xdr:colOff>
      <xdr:row>50</xdr:row>
      <xdr:rowOff>103188</xdr:rowOff>
    </xdr:from>
    <xdr:to>
      <xdr:col>7</xdr:col>
      <xdr:colOff>246698</xdr:colOff>
      <xdr:row>61</xdr:row>
      <xdr:rowOff>93028</xdr:rowOff>
    </xdr:to>
    <xdr:pic>
      <xdr:nvPicPr>
        <xdr:cNvPr id="33" name="Imagen 32" descr="PIXMA G6010 vista inclinada con el papel">
          <a:extLst>
            <a:ext uri="{FF2B5EF4-FFF2-40B4-BE49-F238E27FC236}">
              <a16:creationId xmlns:a16="http://schemas.microsoft.com/office/drawing/2014/main" id="{A55A7F45-49CE-6725-BEC0-B9C08A36C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6113" y="8809038"/>
          <a:ext cx="2663825" cy="177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3278013-7E9C-4048-B7F0-0DE37723A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101981</xdr:rowOff>
    </xdr:from>
    <xdr:to>
      <xdr:col>11</xdr:col>
      <xdr:colOff>740410</xdr:colOff>
      <xdr:row>103</xdr:row>
      <xdr:rowOff>24815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8B2AE3EE-5516-4D1F-BF0C-93EC6E614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04031"/>
          <a:ext cx="10608310" cy="9515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37C012A3-F3D9-468A-BE64-C5F6D0163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1E8C18F8-46E8-474F-94D9-AAB524573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6615D662-9B5A-4CD2-965D-80624C736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27D07C76-86D6-4A57-9DF9-3874E9ED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390C903F-BDE4-4F8A-BEB2-E2DB2DCF02EE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AE6492EF-310B-4728-806B-017B82DAE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2B7F8EDA-D827-4389-945E-B9C09248D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34839547-4A09-4E5F-9E88-E27A69AB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2D8E8AB2-33D8-4FBB-AF60-F3E33F16D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BFB3DF4C-5EBB-46DC-A65A-918B2F8E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F660F526-E36C-4A6E-B763-9A8CB8B49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9FC2B0F3-9F26-45E5-8F18-66AD10B9C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D51D6446-45E1-4306-8FC6-5AB96A66B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5414D958-5620-4F51-9854-829A477A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D41BA6BF-270B-4BD3-B7DA-98483C87B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B62F6A88-AE6B-417F-9ED4-32F00E19E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41C97C90-6027-4623-8D12-8BE37E59F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9A0884DB-9C9B-4561-85F9-D6281993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E7CD02C6-C6A2-4972-834B-495CAC6F3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DA2400B7-ADE8-4180-98F3-5E760B072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7874DC86-6791-4961-84B7-FF63B16DD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8E13946D-1C5E-4E0A-82B5-EFE0AD259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0F152D05-49D9-429A-BA50-3FE288CF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2E0820C-F78B-41EB-B0F9-E4F7A42CDB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73080531-B62D-4C26-A7CF-04FBA2A9A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428625</xdr:colOff>
      <xdr:row>51</xdr:row>
      <xdr:rowOff>142875</xdr:rowOff>
    </xdr:from>
    <xdr:to>
      <xdr:col>4</xdr:col>
      <xdr:colOff>0</xdr:colOff>
      <xdr:row>62</xdr:row>
      <xdr:rowOff>53340</xdr:rowOff>
    </xdr:to>
    <xdr:pic>
      <xdr:nvPicPr>
        <xdr:cNvPr id="33" name="Imagen 32" descr="MAXIFY GX4010: Impresora con tanque de tinta integrado: Canon Latin America">
          <a:extLst>
            <a:ext uri="{FF2B5EF4-FFF2-40B4-BE49-F238E27FC236}">
              <a16:creationId xmlns:a16="http://schemas.microsoft.com/office/drawing/2014/main" id="{84F153E9-2D92-6F8E-3F3C-80779B33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9010650"/>
          <a:ext cx="25431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</xdr:colOff>
      <xdr:row>49</xdr:row>
      <xdr:rowOff>142875</xdr:rowOff>
    </xdr:from>
    <xdr:to>
      <xdr:col>7</xdr:col>
      <xdr:colOff>255057</xdr:colOff>
      <xdr:row>62</xdr:row>
      <xdr:rowOff>59055</xdr:rowOff>
    </xdr:to>
    <xdr:pic>
      <xdr:nvPicPr>
        <xdr:cNvPr id="34" name="Imagen 33" descr="MULTIFUNCIONAL INALAMBRICO CANON MAXIFY GX4010">
          <a:extLst>
            <a:ext uri="{FF2B5EF4-FFF2-40B4-BE49-F238E27FC236}">
              <a16:creationId xmlns:a16="http://schemas.microsoft.com/office/drawing/2014/main" id="{EF7DECA7-EF34-236B-5187-EEA84AF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65" r="5096" b="11783"/>
        <a:stretch/>
      </xdr:blipFill>
      <xdr:spPr bwMode="auto">
        <a:xfrm>
          <a:off x="4629150" y="8686800"/>
          <a:ext cx="2508672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69175B3-13EF-45DB-B0F4-E49B26CF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126746</xdr:rowOff>
    </xdr:from>
    <xdr:to>
      <xdr:col>11</xdr:col>
      <xdr:colOff>744220</xdr:colOff>
      <xdr:row>101</xdr:row>
      <xdr:rowOff>64820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C305A93-7B72-4BE0-A9D6-4D47CE5C2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5421"/>
          <a:ext cx="10615930" cy="95915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94192D73-BE49-4A1C-BBD6-C580E3CE3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E0EED1C3-EA36-4CDE-A880-FE5E71AC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5D2E7D6E-AA37-44B2-9BAC-159671947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71CBF6EA-A7C8-45A4-B352-47F63E79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F9088257-71AC-405C-9E66-9A03326A6F07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7BB392AE-3C5F-4CA7-BD17-5541BC883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B1011306-197F-46BA-A0AA-3D625EB6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0D759A5F-A58D-404C-993C-01030696C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B7F00A04-CB72-4169-B0A0-646F7F3C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D9F36608-34A5-4867-8521-4ED6C5DE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82ED00AB-D52D-4032-9547-FDD66842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7B51681E-9FA9-429D-9E9D-42553E7C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1AC52C86-7C55-4416-A532-11129FF95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266B59C0-E6E2-4C2E-AEAE-7A35A820D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172B8ED6-178D-474C-8241-8DE47C090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AE2206BC-4502-4FC5-8B68-749D5CE18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44B26C91-66AE-4BAD-B9B2-258F9D5F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8DD9D706-A253-4FA8-A02E-02B283A8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90875979-0659-485C-8D48-1D63987D2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CE8D5DC0-4367-493E-A7FB-415C89BA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CD77C42-8136-42B0-A00C-11D439C5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EE8A3399-2491-4D6A-94EB-8A48290D7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653D7646-BB3D-4585-A2AB-68291C5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B211E13-654D-44ED-9BAD-4C99931540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3577DF5A-8243-4DF3-8C87-CC611F0D2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657225</xdr:colOff>
      <xdr:row>49</xdr:row>
      <xdr:rowOff>24155</xdr:rowOff>
    </xdr:from>
    <xdr:to>
      <xdr:col>3</xdr:col>
      <xdr:colOff>722971</xdr:colOff>
      <xdr:row>61</xdr:row>
      <xdr:rowOff>135255</xdr:rowOff>
    </xdr:to>
    <xdr:pic>
      <xdr:nvPicPr>
        <xdr:cNvPr id="33" name="Imagen 32" descr="Impresora Canon Gx3010 Mfp Maxify 5777c004aa Duplex 18ipm/13ipmc Tinta Gi16  - GX3010 | IDC">
          <a:extLst>
            <a:ext uri="{FF2B5EF4-FFF2-40B4-BE49-F238E27FC236}">
              <a16:creationId xmlns:a16="http://schemas.microsoft.com/office/drawing/2014/main" id="{D1D8FA3B-E9A2-01EC-791C-30E774B2C1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6" t="10501" r="5967" b="11217"/>
        <a:stretch/>
      </xdr:blipFill>
      <xdr:spPr bwMode="auto">
        <a:xfrm>
          <a:off x="2085975" y="8568080"/>
          <a:ext cx="2275546" cy="206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333375</xdr:colOff>
      <xdr:row>48</xdr:row>
      <xdr:rowOff>123825</xdr:rowOff>
    </xdr:from>
    <xdr:to>
      <xdr:col>7</xdr:col>
      <xdr:colOff>512369</xdr:colOff>
      <xdr:row>62</xdr:row>
      <xdr:rowOff>38099</xdr:rowOff>
    </xdr:to>
    <xdr:pic>
      <xdr:nvPicPr>
        <xdr:cNvPr id="34" name="Imagen 33" descr="IMPRESORA CANON GX3010 MAXIFY MFP DUPLEX WiFi 18c/13n TINTA GI16">
          <a:extLst>
            <a:ext uri="{FF2B5EF4-FFF2-40B4-BE49-F238E27FC236}">
              <a16:creationId xmlns:a16="http://schemas.microsoft.com/office/drawing/2014/main" id="{C41DE2BC-02DB-D6C0-F908-7FC82BEF54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65" b="9677"/>
        <a:stretch/>
      </xdr:blipFill>
      <xdr:spPr bwMode="auto">
        <a:xfrm>
          <a:off x="4733925" y="8505825"/>
          <a:ext cx="2651684" cy="218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3E8E724-361A-4562-B389-57911F495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73406</xdr:rowOff>
    </xdr:from>
    <xdr:to>
      <xdr:col>11</xdr:col>
      <xdr:colOff>740410</xdr:colOff>
      <xdr:row>102</xdr:row>
      <xdr:rowOff>167690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112B686-FD18-4AC4-ACD5-4B744E724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5456"/>
          <a:ext cx="10608310" cy="9515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24BA1EDB-F984-4148-BA56-5D060718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11EFD1D6-AE3B-4CC6-9D01-942A41F5E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DFA80750-7201-4160-A54B-B1318E19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90FA8CD5-0DB9-43F2-A3C7-14D9FCA5F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560C7804-A58D-4DF6-B52E-83FD203C1C6C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A4F13196-C6A3-421D-B454-F4CD029F2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B84CA4EE-E17A-48C6-B25A-8F548F5B6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448CAA7-775A-4328-9EFB-D74FB20EB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9F2EFB19-89B0-496A-B4B5-0A3D26274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CDFF5AAE-28B2-4FEF-8727-8E544A49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E9A84B3A-55EE-495F-9594-B0123649A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FEAEA92B-5B37-4A4F-866D-A0D5B251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D86DC3C6-F9B1-4836-A004-C2F7E880C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762A2E78-3DA0-48D1-99C4-416A3A7C8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43ED2A94-A5EF-4920-9840-4943257CD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0D32EF7C-B0A0-4655-B928-6357F353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CBBE2014-0DBC-4FA1-B267-A01D5DE7B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8A6E90C9-B2EC-439F-A635-E7C15E05D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21762A51-0627-4DF8-BFAA-18ED320B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081E09A3-1FF6-4006-B16F-64A4AEFD3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12DCBFC-381D-4C2C-B36A-ED58AC270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562E66FB-6F31-4404-B6A2-625D9B9F0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B63B25CA-FF01-473D-B988-71F54167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90CDC355-08F6-49C1-B62E-304C81766A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983C63E4-5F86-4F69-AB63-05EDA29A3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790576</xdr:colOff>
      <xdr:row>52</xdr:row>
      <xdr:rowOff>66675</xdr:rowOff>
    </xdr:from>
    <xdr:to>
      <xdr:col>4</xdr:col>
      <xdr:colOff>171451</xdr:colOff>
      <xdr:row>62</xdr:row>
      <xdr:rowOff>19050</xdr:rowOff>
    </xdr:to>
    <xdr:pic>
      <xdr:nvPicPr>
        <xdr:cNvPr id="33" name="Imagen 32" descr="MAXIFY GX7010 - Vista de impresión frontal">
          <a:extLst>
            <a:ext uri="{FF2B5EF4-FFF2-40B4-BE49-F238E27FC236}">
              <a16:creationId xmlns:a16="http://schemas.microsoft.com/office/drawing/2014/main" id="{E6FB8F7E-27A9-4876-697E-C4566EF96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6" y="9096375"/>
          <a:ext cx="234315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51</xdr:row>
      <xdr:rowOff>95250</xdr:rowOff>
    </xdr:from>
    <xdr:to>
      <xdr:col>7</xdr:col>
      <xdr:colOff>381000</xdr:colOff>
      <xdr:row>62</xdr:row>
      <xdr:rowOff>95250</xdr:rowOff>
    </xdr:to>
    <xdr:pic>
      <xdr:nvPicPr>
        <xdr:cNvPr id="34" name="Imagen 33" descr="MAXIFY GX7010 - Vista de impresora de 3 cuartos">
          <a:extLst>
            <a:ext uri="{FF2B5EF4-FFF2-40B4-BE49-F238E27FC236}">
              <a16:creationId xmlns:a16="http://schemas.microsoft.com/office/drawing/2014/main" id="{7FB1F43E-6FB2-1B1A-82F7-E145F70B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8963025"/>
          <a:ext cx="2657475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0CCCAF2-8337-4A68-83BE-F701003A6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92456</xdr:rowOff>
    </xdr:from>
    <xdr:to>
      <xdr:col>11</xdr:col>
      <xdr:colOff>740410</xdr:colOff>
      <xdr:row>103</xdr:row>
      <xdr:rowOff>15290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2E594F3B-DF13-4133-ADDE-11686CEAC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94506"/>
          <a:ext cx="10608310" cy="951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D999-8A41-4CE4-914A-34BFA1637D86}">
  <sheetPr>
    <tabColor rgb="FFC8102E"/>
  </sheetPr>
  <dimension ref="A1:R96"/>
  <sheetViews>
    <sheetView showGridLines="0" zoomScale="90" zoomScaleNormal="90" zoomScaleSheetLayoutView="80" workbookViewId="0">
      <selection activeCell="C21" sqref="C21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5" t="s">
        <v>10</v>
      </c>
      <c r="G6" s="115"/>
      <c r="H6" s="115"/>
      <c r="I6" s="115"/>
      <c r="J6" s="115"/>
      <c r="K6" s="115"/>
      <c r="L6" s="115"/>
    </row>
    <row r="7" spans="1:12" customFormat="1" ht="12.75" customHeight="1" x14ac:dyDescent="0.25">
      <c r="F7" s="115"/>
      <c r="G7" s="115"/>
      <c r="H7" s="115"/>
      <c r="I7" s="115"/>
      <c r="J7" s="115"/>
      <c r="K7" s="115"/>
      <c r="L7" s="115"/>
    </row>
    <row r="8" spans="1:12" customFormat="1" ht="15.6" x14ac:dyDescent="0.25">
      <c r="F8" s="116" t="s">
        <v>11</v>
      </c>
      <c r="G8" s="116"/>
      <c r="H8" s="116"/>
      <c r="I8" s="116"/>
      <c r="J8" s="116"/>
      <c r="K8" s="116"/>
      <c r="L8" s="116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7" t="s">
        <v>14</v>
      </c>
      <c r="B10" s="117"/>
      <c r="C10" s="117"/>
      <c r="D10" s="62"/>
      <c r="E10" s="53"/>
      <c r="F10" s="59" t="s">
        <v>33</v>
      </c>
      <c r="G10" s="118"/>
      <c r="H10" s="118"/>
      <c r="I10" s="118"/>
      <c r="J10" s="118"/>
      <c r="K10" s="118"/>
      <c r="L10" s="119"/>
    </row>
    <row r="11" spans="1:12" customFormat="1" ht="12.75" customHeight="1" x14ac:dyDescent="0.3">
      <c r="A11" s="133" t="s">
        <v>66</v>
      </c>
      <c r="B11" s="133"/>
      <c r="C11" s="133"/>
      <c r="D11" s="133"/>
      <c r="E11" s="54"/>
      <c r="F11" s="60" t="s">
        <v>29</v>
      </c>
      <c r="G11" s="104"/>
      <c r="H11" s="104"/>
      <c r="I11" s="104"/>
      <c r="J11" s="104"/>
      <c r="K11" s="104"/>
      <c r="L11" s="105"/>
    </row>
    <row r="12" spans="1:12" customFormat="1" ht="12.75" customHeight="1" x14ac:dyDescent="0.3">
      <c r="A12" s="133"/>
      <c r="B12" s="133"/>
      <c r="C12" s="133"/>
      <c r="D12" s="133"/>
      <c r="E12" s="54"/>
      <c r="F12" s="60" t="s">
        <v>30</v>
      </c>
      <c r="G12" s="77"/>
      <c r="H12" s="77"/>
      <c r="I12" s="77"/>
      <c r="J12" s="77"/>
      <c r="K12" s="77"/>
      <c r="L12" s="120"/>
    </row>
    <row r="13" spans="1:12" customFormat="1" ht="12.75" customHeight="1" x14ac:dyDescent="0.3">
      <c r="A13" s="15" t="s">
        <v>16</v>
      </c>
      <c r="B13" s="103" t="s">
        <v>67</v>
      </c>
      <c r="C13" s="103"/>
      <c r="D13" s="103"/>
      <c r="E13" s="26"/>
      <c r="F13" s="60" t="s">
        <v>31</v>
      </c>
      <c r="G13" s="104"/>
      <c r="H13" s="104"/>
      <c r="I13" s="104"/>
      <c r="J13" s="104"/>
      <c r="K13" s="104"/>
      <c r="L13" s="105"/>
    </row>
    <row r="14" spans="1:12" customFormat="1" ht="12.75" customHeight="1" x14ac:dyDescent="0.3">
      <c r="A14" s="15" t="s">
        <v>15</v>
      </c>
      <c r="B14" s="106" t="s">
        <v>35</v>
      </c>
      <c r="C14" s="106"/>
      <c r="D14" s="106"/>
      <c r="E14" s="26"/>
      <c r="F14" s="61" t="s">
        <v>32</v>
      </c>
      <c r="G14" s="107"/>
      <c r="H14" s="108"/>
      <c r="I14" s="108"/>
      <c r="J14" s="108"/>
      <c r="K14" s="108"/>
      <c r="L14" s="109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0">
        <f ca="1">TODAY()</f>
        <v>46100</v>
      </c>
      <c r="H17" s="110"/>
      <c r="I17" s="111" t="s">
        <v>12</v>
      </c>
      <c r="J17" s="111"/>
      <c r="K17" s="111"/>
      <c r="L17" s="112">
        <v>0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4"/>
      <c r="H18" s="114"/>
      <c r="I18" s="111"/>
      <c r="J18" s="111"/>
      <c r="K18" s="111"/>
      <c r="L18" s="113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9" t="s">
        <v>6</v>
      </c>
      <c r="D20" s="100"/>
      <c r="E20" s="100"/>
      <c r="F20" s="100"/>
      <c r="G20" s="100"/>
      <c r="H20" s="100"/>
      <c r="I20" s="101"/>
      <c r="J20" s="18" t="s">
        <v>13</v>
      </c>
      <c r="K20" s="99" t="s">
        <v>34</v>
      </c>
      <c r="L20" s="101"/>
      <c r="N20" s="102" t="s">
        <v>65</v>
      </c>
      <c r="O20" s="102"/>
      <c r="P20" s="102"/>
    </row>
    <row r="21" spans="1:18" s="1" customFormat="1" ht="21" x14ac:dyDescent="0.4">
      <c r="A21" s="56">
        <v>1</v>
      </c>
      <c r="B21" s="56">
        <v>1</v>
      </c>
      <c r="C21" s="134" t="s">
        <v>118</v>
      </c>
      <c r="D21" s="20"/>
      <c r="E21" s="20"/>
      <c r="F21" s="20"/>
      <c r="G21" s="20"/>
      <c r="H21" s="20"/>
      <c r="I21" s="27"/>
      <c r="J21" s="66">
        <v>190</v>
      </c>
      <c r="K21" s="97">
        <f>J21*B21</f>
        <v>190</v>
      </c>
      <c r="L21" s="98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119</v>
      </c>
      <c r="D22" s="21"/>
      <c r="E22" s="21"/>
      <c r="F22" s="21"/>
      <c r="G22" s="22"/>
      <c r="H22" s="22"/>
      <c r="I22" s="29"/>
      <c r="J22" s="66"/>
      <c r="K22" s="93"/>
      <c r="L22" s="94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3"/>
      <c r="L23" s="94"/>
      <c r="Q23" s="39"/>
    </row>
    <row r="24" spans="1:18" s="1" customFormat="1" ht="12.75" customHeight="1" x14ac:dyDescent="0.3">
      <c r="A24" s="56"/>
      <c r="B24" s="56"/>
      <c r="C24" s="55" t="s">
        <v>120</v>
      </c>
      <c r="D24" s="23"/>
      <c r="E24" s="23"/>
      <c r="F24" s="23"/>
      <c r="G24" s="24"/>
      <c r="H24" s="24"/>
      <c r="I24" s="29"/>
      <c r="J24" s="66"/>
      <c r="K24" s="93"/>
      <c r="L24" s="94"/>
    </row>
    <row r="25" spans="1:18" s="1" customFormat="1" ht="12.75" customHeight="1" x14ac:dyDescent="0.3">
      <c r="A25" s="56"/>
      <c r="B25" s="56"/>
      <c r="C25" s="55" t="s">
        <v>121</v>
      </c>
      <c r="D25" s="23"/>
      <c r="E25" s="23"/>
      <c r="F25" s="23"/>
      <c r="G25" s="22"/>
      <c r="H25" s="22"/>
      <c r="I25" s="29"/>
      <c r="J25" s="66"/>
      <c r="K25" s="93"/>
      <c r="L25" s="94"/>
    </row>
    <row r="26" spans="1:18" s="1" customFormat="1" ht="12.75" customHeight="1" x14ac:dyDescent="0.3">
      <c r="A26" s="56"/>
      <c r="B26" s="56"/>
      <c r="C26" s="55" t="s">
        <v>122</v>
      </c>
      <c r="D26" s="23"/>
      <c r="E26" s="23"/>
      <c r="F26" s="23"/>
      <c r="G26" s="22"/>
      <c r="H26" s="22"/>
      <c r="I26" s="29"/>
      <c r="J26" s="66"/>
      <c r="K26" s="93"/>
      <c r="L26" s="94"/>
    </row>
    <row r="27" spans="1:18" s="1" customFormat="1" ht="12.75" customHeight="1" x14ac:dyDescent="0.3">
      <c r="A27" s="56"/>
      <c r="B27" s="56"/>
      <c r="C27" s="55" t="s">
        <v>127</v>
      </c>
      <c r="D27" s="23"/>
      <c r="E27" s="23"/>
      <c r="F27" s="23"/>
      <c r="G27" s="22"/>
      <c r="H27" s="22"/>
      <c r="I27" s="29"/>
      <c r="J27" s="66"/>
      <c r="K27" s="93"/>
      <c r="L27" s="94"/>
    </row>
    <row r="28" spans="1:18" s="1" customFormat="1" ht="12.75" customHeight="1" x14ac:dyDescent="0.3">
      <c r="A28" s="56"/>
      <c r="B28" s="56"/>
      <c r="C28" s="65" t="s">
        <v>123</v>
      </c>
      <c r="D28" s="23"/>
      <c r="E28" s="23"/>
      <c r="F28" s="23"/>
      <c r="G28" s="22"/>
      <c r="H28" s="22"/>
      <c r="I28" s="29"/>
      <c r="J28" s="66"/>
      <c r="K28" s="93"/>
      <c r="L28" s="94"/>
    </row>
    <row r="29" spans="1:18" s="1" customFormat="1" ht="12.75" customHeight="1" x14ac:dyDescent="0.3">
      <c r="A29" s="56"/>
      <c r="B29" s="56"/>
      <c r="C29" s="55" t="s">
        <v>126</v>
      </c>
      <c r="D29" s="23"/>
      <c r="E29" s="23"/>
      <c r="F29"/>
      <c r="G29" s="22"/>
      <c r="H29" s="22"/>
      <c r="I29" s="29"/>
      <c r="J29" s="66"/>
      <c r="K29" s="93"/>
      <c r="L29" s="94"/>
    </row>
    <row r="30" spans="1:18" s="1" customFormat="1" ht="12.75" customHeight="1" x14ac:dyDescent="0.3">
      <c r="A30" s="56"/>
      <c r="B30" s="56"/>
      <c r="C30" s="55" t="s">
        <v>124</v>
      </c>
      <c r="D30" s="23"/>
      <c r="E30" s="23"/>
      <c r="F30" s="23"/>
      <c r="G30" s="22"/>
      <c r="H30" s="22"/>
      <c r="I30" s="29"/>
      <c r="J30" s="66"/>
      <c r="K30" s="93"/>
      <c r="L30" s="94"/>
      <c r="N30"/>
      <c r="R30"/>
    </row>
    <row r="31" spans="1:18" s="1" customFormat="1" ht="12.75" customHeight="1" x14ac:dyDescent="0.3">
      <c r="A31" s="56"/>
      <c r="B31" s="56"/>
      <c r="C31" s="55" t="s">
        <v>125</v>
      </c>
      <c r="D31" s="23"/>
      <c r="E31" s="23"/>
      <c r="F31" s="23"/>
      <c r="G31"/>
      <c r="H31" s="22"/>
      <c r="I31" s="29"/>
      <c r="J31" s="66"/>
      <c r="K31" s="93"/>
      <c r="L31" s="94"/>
    </row>
    <row r="32" spans="1:18" s="1" customFormat="1" ht="12.75" customHeight="1" x14ac:dyDescent="0.3">
      <c r="A32" s="56"/>
      <c r="B32" s="56"/>
      <c r="C32" s="55" t="s">
        <v>128</v>
      </c>
      <c r="D32" s="23"/>
      <c r="E32" s="23"/>
      <c r="F32" s="23"/>
      <c r="G32" s="22"/>
      <c r="H32" s="22"/>
      <c r="I32" s="29"/>
      <c r="J32" s="66"/>
      <c r="K32" s="93"/>
      <c r="L32" s="94"/>
      <c r="N32"/>
    </row>
    <row r="33" spans="1:16" s="1" customFormat="1" ht="12.75" customHeight="1" x14ac:dyDescent="0.3">
      <c r="A33" s="56"/>
      <c r="B33" s="56"/>
      <c r="C33" s="55" t="s">
        <v>129</v>
      </c>
      <c r="D33" s="23"/>
      <c r="E33" s="23"/>
      <c r="F33" s="23"/>
      <c r="G33" s="22"/>
      <c r="H33" s="22"/>
      <c r="I33" s="29"/>
      <c r="J33" s="66"/>
      <c r="K33" s="93"/>
      <c r="L33" s="94"/>
      <c r="O33"/>
    </row>
    <row r="34" spans="1:16" s="1" customFormat="1" ht="12.75" customHeight="1" x14ac:dyDescent="0.3">
      <c r="A34" s="56"/>
      <c r="B34" s="56"/>
      <c r="C34" s="55" t="s">
        <v>130</v>
      </c>
      <c r="D34" s="23"/>
      <c r="E34" s="23"/>
      <c r="F34" s="23"/>
      <c r="G34" s="22"/>
      <c r="H34" s="22"/>
      <c r="I34" s="29"/>
      <c r="J34" s="66"/>
      <c r="K34" s="93"/>
      <c r="L34" s="94"/>
    </row>
    <row r="35" spans="1:16" s="1" customFormat="1" ht="12.75" customHeight="1" x14ac:dyDescent="0.3">
      <c r="A35" s="56"/>
      <c r="B35" s="56"/>
      <c r="C35" s="55" t="s">
        <v>131</v>
      </c>
      <c r="D35" s="23"/>
      <c r="E35" s="23"/>
      <c r="F35" s="23"/>
      <c r="G35" s="22"/>
      <c r="H35" s="22"/>
      <c r="I35" s="29"/>
      <c r="J35" s="66"/>
      <c r="K35" s="93"/>
      <c r="L35" s="94"/>
    </row>
    <row r="36" spans="1:16" s="1" customFormat="1" ht="12.75" customHeight="1" x14ac:dyDescent="0.3">
      <c r="A36" s="56"/>
      <c r="B36" s="56"/>
      <c r="C36" s="55" t="s">
        <v>132</v>
      </c>
      <c r="D36" s="23"/>
      <c r="E36" s="23"/>
      <c r="F36" s="23"/>
      <c r="G36" s="22"/>
      <c r="H36" s="22"/>
      <c r="I36" s="29"/>
      <c r="J36" s="66"/>
      <c r="K36" s="93"/>
      <c r="L36" s="94"/>
      <c r="P36"/>
    </row>
    <row r="37" spans="1:16" s="1" customFormat="1" ht="12.75" customHeight="1" x14ac:dyDescent="0.3">
      <c r="A37" s="56"/>
      <c r="B37" s="56"/>
      <c r="C37" s="55" t="s">
        <v>133</v>
      </c>
      <c r="D37" s="23"/>
      <c r="E37" s="23"/>
      <c r="F37" s="23"/>
      <c r="G37" s="22"/>
      <c r="H37" s="22"/>
      <c r="I37" s="29"/>
      <c r="J37" s="66"/>
      <c r="K37" s="93"/>
      <c r="L37" s="94"/>
    </row>
    <row r="38" spans="1:16" s="1" customFormat="1" ht="12.75" customHeight="1" x14ac:dyDescent="0.3">
      <c r="A38" s="56"/>
      <c r="B38" s="56"/>
      <c r="C38" s="55" t="s">
        <v>134</v>
      </c>
      <c r="D38" s="23"/>
      <c r="E38" s="23"/>
      <c r="F38" s="23"/>
      <c r="G38" s="22"/>
      <c r="H38" s="22"/>
      <c r="I38" s="29"/>
      <c r="J38" s="66"/>
      <c r="K38" s="93"/>
      <c r="L38" s="94"/>
    </row>
    <row r="39" spans="1:16" s="1" customFormat="1" ht="12.75" customHeight="1" x14ac:dyDescent="0.3">
      <c r="A39" s="56"/>
      <c r="B39" s="56"/>
      <c r="C39" s="55" t="s">
        <v>135</v>
      </c>
      <c r="D39" s="23"/>
      <c r="E39" s="23"/>
      <c r="F39" s="23"/>
      <c r="G39" s="22"/>
      <c r="H39" s="22"/>
      <c r="I39" s="29"/>
      <c r="J39" s="66"/>
      <c r="K39" s="93"/>
      <c r="L39" s="94"/>
    </row>
    <row r="40" spans="1:16" s="1" customFormat="1" ht="12.75" customHeight="1" x14ac:dyDescent="0.3">
      <c r="A40" s="56"/>
      <c r="B40" s="56"/>
      <c r="C40" s="55" t="s">
        <v>136</v>
      </c>
      <c r="D40" s="23"/>
      <c r="E40" s="23"/>
      <c r="F40" s="23"/>
      <c r="G40" s="22"/>
      <c r="H40" s="22"/>
      <c r="I40" s="29"/>
      <c r="J40" s="66"/>
      <c r="K40" s="93"/>
      <c r="L40" s="94"/>
    </row>
    <row r="41" spans="1:16" s="1" customFormat="1" ht="12.75" customHeight="1" x14ac:dyDescent="0.3">
      <c r="A41" s="56"/>
      <c r="B41" s="56"/>
      <c r="C41" s="55" t="s">
        <v>137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55" t="s">
        <v>138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55" t="s">
        <v>139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55" t="s">
        <v>140</v>
      </c>
      <c r="D44" s="23"/>
      <c r="E44" s="23"/>
      <c r="F44" s="23"/>
      <c r="G44" s="22"/>
      <c r="H44" s="22"/>
      <c r="I44" s="29"/>
      <c r="J44" s="66"/>
      <c r="K44" s="69"/>
      <c r="L44" s="70"/>
      <c r="P44"/>
    </row>
    <row r="45" spans="1:16" s="1" customFormat="1" ht="12.75" customHeight="1" x14ac:dyDescent="0.3">
      <c r="A45" s="56"/>
      <c r="B45" s="56"/>
      <c r="C45" s="55" t="s">
        <v>141</v>
      </c>
      <c r="D45" s="23"/>
      <c r="E45" s="23"/>
      <c r="F45" s="23"/>
      <c r="G45" s="22"/>
      <c r="H45" s="22"/>
      <c r="I45" s="29"/>
      <c r="J45" s="66"/>
      <c r="K45" s="69"/>
      <c r="L45" s="70"/>
    </row>
    <row r="46" spans="1:16" s="1" customFormat="1" ht="12.75" customHeight="1" x14ac:dyDescent="0.3">
      <c r="A46" s="56"/>
      <c r="B46" s="56"/>
      <c r="C46" s="65" t="s">
        <v>142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65"/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/>
      <c r="B48" s="56"/>
      <c r="C48" s="68"/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5" s="1" customFormat="1" ht="12.75" customHeight="1" x14ac:dyDescent="0.3">
      <c r="A49" s="56"/>
      <c r="B49" s="56"/>
      <c r="C49" s="135" t="s">
        <v>143</v>
      </c>
      <c r="D49" s="23"/>
      <c r="E49" s="23"/>
      <c r="F49" s="23"/>
      <c r="G49" s="22"/>
      <c r="H49" s="22"/>
      <c r="I49" s="29"/>
      <c r="J49" s="66"/>
      <c r="K49" s="97"/>
      <c r="L49" s="98"/>
    </row>
    <row r="50" spans="1:15" s="1" customFormat="1" ht="12.75" customHeight="1" x14ac:dyDescent="0.3">
      <c r="A50" s="56">
        <v>2</v>
      </c>
      <c r="B50" s="56">
        <v>1</v>
      </c>
      <c r="C50" s="55" t="s">
        <v>144</v>
      </c>
      <c r="D50" s="23"/>
      <c r="E50" s="23"/>
      <c r="F50" s="23"/>
      <c r="G50" s="22"/>
      <c r="H50" s="22"/>
      <c r="I50" s="29"/>
      <c r="J50" s="66">
        <v>50</v>
      </c>
      <c r="K50" s="97">
        <f>J50*B50</f>
        <v>50</v>
      </c>
      <c r="L50" s="98"/>
    </row>
    <row r="51" spans="1:15" s="1" customFormat="1" ht="12.75" customHeight="1" x14ac:dyDescent="0.3">
      <c r="A51" s="56"/>
      <c r="B51" s="56"/>
      <c r="C51" s="55"/>
      <c r="D51" s="23"/>
      <c r="E51" s="23"/>
      <c r="F51" s="23"/>
      <c r="G51" s="22"/>
      <c r="H51" s="22"/>
      <c r="I51" s="29"/>
      <c r="J51" s="66"/>
      <c r="K51" s="71"/>
      <c r="L51" s="72"/>
    </row>
    <row r="52" spans="1:15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5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7"/>
      <c r="L53" s="98"/>
    </row>
    <row r="54" spans="1:15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7"/>
      <c r="L54" s="98"/>
    </row>
    <row r="55" spans="1:15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7"/>
      <c r="L55" s="98"/>
    </row>
    <row r="56" spans="1:15" s="1" customFormat="1" ht="12.75" customHeight="1" x14ac:dyDescent="0.3">
      <c r="A56" s="56"/>
      <c r="B56" s="56"/>
      <c r="C56" s="30"/>
      <c r="D56" s="23"/>
      <c r="E56" s="23"/>
      <c r="F56" s="23"/>
      <c r="G56" s="22"/>
      <c r="H56"/>
      <c r="I56" s="29"/>
      <c r="J56" s="66"/>
      <c r="K56" s="93"/>
      <c r="L56" s="94"/>
    </row>
    <row r="57" spans="1:15" s="1" customFormat="1" ht="12.75" customHeight="1" x14ac:dyDescent="0.3">
      <c r="A57" s="56"/>
      <c r="B57" s="56"/>
      <c r="C57" s="30"/>
      <c r="D57" s="23"/>
      <c r="E57" s="23"/>
      <c r="F57"/>
      <c r="G57" s="22"/>
      <c r="H57"/>
      <c r="I57" s="29"/>
      <c r="J57" s="66"/>
      <c r="K57" s="93"/>
      <c r="L57" s="94"/>
    </row>
    <row r="58" spans="1:15" s="1" customFormat="1" ht="12.75" customHeight="1" x14ac:dyDescent="0.3">
      <c r="A58" s="56"/>
      <c r="B58" s="56"/>
      <c r="C58" s="31"/>
      <c r="D58" s="25"/>
      <c r="E58"/>
      <c r="F58"/>
      <c r="G58" s="25"/>
      <c r="H58" s="22"/>
      <c r="I58" s="29"/>
      <c r="J58" s="66"/>
      <c r="K58" s="93"/>
      <c r="L58" s="94"/>
    </row>
    <row r="59" spans="1:15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3"/>
      <c r="L59" s="94"/>
    </row>
    <row r="60" spans="1:15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121" t="s">
        <v>2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3">
        <f>SUM(K21:K63)</f>
        <v>240</v>
      </c>
      <c r="L64" s="124"/>
    </row>
    <row r="65" spans="1:12" ht="12.75" customHeight="1" x14ac:dyDescent="0.25">
      <c r="A65" s="125" t="s">
        <v>9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7">
        <f>+K64*0.12</f>
        <v>28.799999999999997</v>
      </c>
      <c r="L65" s="128"/>
    </row>
    <row r="66" spans="1:12" ht="12.75" customHeight="1" x14ac:dyDescent="0.25">
      <c r="A66" s="129" t="s">
        <v>1</v>
      </c>
      <c r="B66" s="130"/>
      <c r="C66" s="130"/>
      <c r="D66" s="130"/>
      <c r="E66" s="130"/>
      <c r="F66" s="130"/>
      <c r="G66" s="130"/>
      <c r="H66" s="130"/>
      <c r="I66" s="130"/>
      <c r="J66" s="130"/>
      <c r="K66" s="131">
        <f>+K64+K65</f>
        <v>268.8</v>
      </c>
      <c r="L66" s="132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36" t="s">
        <v>7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8"/>
    </row>
    <row r="69" spans="1:12" ht="22.5" customHeight="1" x14ac:dyDescent="0.25">
      <c r="A69" s="76" t="s">
        <v>8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 ht="12.9" customHeight="1" x14ac:dyDescent="0.25">
      <c r="A70" s="139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40" t="s">
        <v>228</v>
      </c>
      <c r="B71" s="23"/>
      <c r="C71" s="23" t="s">
        <v>61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9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9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9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9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9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7"/>
      <c r="B81" s="77"/>
      <c r="C81" s="77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78"/>
      <c r="B82" s="78"/>
      <c r="C82" s="78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79"/>
      <c r="B83" s="79"/>
      <c r="C83" s="79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0"/>
      <c r="K86" s="80"/>
      <c r="L86" s="80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</row>
    <row r="94" spans="1:12" ht="12.7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</row>
    <row r="95" spans="1:12" ht="12.75" customHeight="1" x14ac:dyDescent="0.25"/>
    <row r="96" spans="1:12" ht="12.75" customHeight="1" x14ac:dyDescent="0.25"/>
  </sheetData>
  <mergeCells count="65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A64:J64"/>
    <mergeCell ref="K64:L64"/>
    <mergeCell ref="A65:J65"/>
    <mergeCell ref="K65:L65"/>
    <mergeCell ref="A66:J66"/>
    <mergeCell ref="K66:L66"/>
    <mergeCell ref="A93:L93"/>
    <mergeCell ref="A94:L94"/>
    <mergeCell ref="A68:L68"/>
    <mergeCell ref="A69:L69"/>
    <mergeCell ref="A81:C81"/>
    <mergeCell ref="A82:C82"/>
    <mergeCell ref="A83:C83"/>
    <mergeCell ref="J86:L86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A3B3-F114-461A-AC91-D4B1265F18B5}">
  <sheetPr>
    <tabColor rgb="FFC8102E"/>
  </sheetPr>
  <dimension ref="A1:R96"/>
  <sheetViews>
    <sheetView showGridLines="0" tabSelected="1" zoomScale="90" zoomScaleNormal="90" zoomScaleSheetLayoutView="80" workbookViewId="0">
      <selection activeCell="C21" sqref="C21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5" t="s">
        <v>10</v>
      </c>
      <c r="G6" s="115"/>
      <c r="H6" s="115"/>
      <c r="I6" s="115"/>
      <c r="J6" s="115"/>
      <c r="K6" s="115"/>
      <c r="L6" s="115"/>
    </row>
    <row r="7" spans="1:12" customFormat="1" ht="12.75" customHeight="1" x14ac:dyDescent="0.25">
      <c r="F7" s="115"/>
      <c r="G7" s="115"/>
      <c r="H7" s="115"/>
      <c r="I7" s="115"/>
      <c r="J7" s="115"/>
      <c r="K7" s="115"/>
      <c r="L7" s="115"/>
    </row>
    <row r="8" spans="1:12" customFormat="1" ht="15.6" x14ac:dyDescent="0.25">
      <c r="F8" s="116" t="s">
        <v>11</v>
      </c>
      <c r="G8" s="116"/>
      <c r="H8" s="116"/>
      <c r="I8" s="116"/>
      <c r="J8" s="116"/>
      <c r="K8" s="116"/>
      <c r="L8" s="116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7" t="s">
        <v>14</v>
      </c>
      <c r="B10" s="117"/>
      <c r="C10" s="117"/>
      <c r="D10" s="62"/>
      <c r="E10" s="53"/>
      <c r="F10" s="59" t="s">
        <v>33</v>
      </c>
      <c r="G10" s="118"/>
      <c r="H10" s="118"/>
      <c r="I10" s="118"/>
      <c r="J10" s="118"/>
      <c r="K10" s="118"/>
      <c r="L10" s="119"/>
    </row>
    <row r="11" spans="1:12" customFormat="1" ht="12.75" customHeight="1" x14ac:dyDescent="0.3">
      <c r="A11" s="133" t="s">
        <v>66</v>
      </c>
      <c r="B11" s="133"/>
      <c r="C11" s="133"/>
      <c r="D11" s="133"/>
      <c r="E11" s="54"/>
      <c r="F11" s="60" t="s">
        <v>29</v>
      </c>
      <c r="G11" s="104"/>
      <c r="H11" s="104"/>
      <c r="I11" s="104"/>
      <c r="J11" s="104"/>
      <c r="K11" s="104"/>
      <c r="L11" s="105"/>
    </row>
    <row r="12" spans="1:12" customFormat="1" ht="12.75" customHeight="1" x14ac:dyDescent="0.3">
      <c r="A12" s="133"/>
      <c r="B12" s="133"/>
      <c r="C12" s="133"/>
      <c r="D12" s="133"/>
      <c r="E12" s="54"/>
      <c r="F12" s="60" t="s">
        <v>30</v>
      </c>
      <c r="G12" s="77"/>
      <c r="H12" s="77"/>
      <c r="I12" s="77"/>
      <c r="J12" s="77"/>
      <c r="K12" s="77"/>
      <c r="L12" s="120"/>
    </row>
    <row r="13" spans="1:12" customFormat="1" ht="12.75" customHeight="1" x14ac:dyDescent="0.3">
      <c r="A13" s="15" t="s">
        <v>16</v>
      </c>
      <c r="B13" s="103" t="s">
        <v>67</v>
      </c>
      <c r="C13" s="103"/>
      <c r="D13" s="103"/>
      <c r="E13" s="26"/>
      <c r="F13" s="60" t="s">
        <v>31</v>
      </c>
      <c r="G13" s="104"/>
      <c r="H13" s="104"/>
      <c r="I13" s="104"/>
      <c r="J13" s="104"/>
      <c r="K13" s="104"/>
      <c r="L13" s="105"/>
    </row>
    <row r="14" spans="1:12" customFormat="1" ht="12.75" customHeight="1" x14ac:dyDescent="0.3">
      <c r="A14" s="15" t="s">
        <v>15</v>
      </c>
      <c r="B14" s="106" t="s">
        <v>35</v>
      </c>
      <c r="C14" s="106"/>
      <c r="D14" s="106"/>
      <c r="E14" s="26"/>
      <c r="F14" s="61" t="s">
        <v>32</v>
      </c>
      <c r="G14" s="107"/>
      <c r="H14" s="108"/>
      <c r="I14" s="108"/>
      <c r="J14" s="108"/>
      <c r="K14" s="108"/>
      <c r="L14" s="109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0">
        <f ca="1">TODAY()</f>
        <v>46100</v>
      </c>
      <c r="H17" s="110"/>
      <c r="I17" s="111" t="s">
        <v>12</v>
      </c>
      <c r="J17" s="111"/>
      <c r="K17" s="111"/>
      <c r="L17" s="112">
        <v>0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4"/>
      <c r="H18" s="114"/>
      <c r="I18" s="111"/>
      <c r="J18" s="111"/>
      <c r="K18" s="111"/>
      <c r="L18" s="113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9" t="s">
        <v>6</v>
      </c>
      <c r="D20" s="100"/>
      <c r="E20" s="100"/>
      <c r="F20" s="100"/>
      <c r="G20" s="100"/>
      <c r="H20" s="100"/>
      <c r="I20" s="101"/>
      <c r="J20" s="18" t="s">
        <v>13</v>
      </c>
      <c r="K20" s="99" t="s">
        <v>34</v>
      </c>
      <c r="L20" s="101"/>
      <c r="N20" s="102" t="s">
        <v>65</v>
      </c>
      <c r="O20" s="102"/>
      <c r="P20" s="102"/>
    </row>
    <row r="21" spans="1:18" s="1" customFormat="1" ht="21" x14ac:dyDescent="0.4">
      <c r="A21" s="56">
        <v>1</v>
      </c>
      <c r="B21" s="56">
        <v>1</v>
      </c>
      <c r="C21" s="134" t="s">
        <v>184</v>
      </c>
      <c r="D21" s="20"/>
      <c r="E21" s="20"/>
      <c r="F21" s="20"/>
      <c r="G21" s="20"/>
      <c r="H21" s="20"/>
      <c r="I21" s="27"/>
      <c r="J21" s="66">
        <v>0</v>
      </c>
      <c r="K21" s="97">
        <f>J21*B21</f>
        <v>0</v>
      </c>
      <c r="L21" s="98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183</v>
      </c>
      <c r="D22" s="21"/>
      <c r="E22" s="21"/>
      <c r="F22" s="21"/>
      <c r="G22" s="22"/>
      <c r="H22" s="22"/>
      <c r="I22" s="29"/>
      <c r="J22" s="66"/>
      <c r="K22" s="93"/>
      <c r="L22" s="94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3"/>
      <c r="L23" s="94"/>
      <c r="Q23" s="39"/>
    </row>
    <row r="24" spans="1:18" s="1" customFormat="1" ht="12.75" customHeight="1" x14ac:dyDescent="0.3">
      <c r="A24" s="56"/>
      <c r="B24" s="56"/>
      <c r="C24" s="65" t="s">
        <v>185</v>
      </c>
      <c r="D24" s="23"/>
      <c r="E24" s="23"/>
      <c r="F24" s="23"/>
      <c r="G24" s="24"/>
      <c r="H24" s="24"/>
      <c r="I24" s="29"/>
      <c r="J24" s="66"/>
      <c r="K24" s="93"/>
      <c r="L24" s="94"/>
    </row>
    <row r="25" spans="1:18" s="1" customFormat="1" ht="12.75" customHeight="1" x14ac:dyDescent="0.3">
      <c r="A25" s="56"/>
      <c r="B25" s="56"/>
      <c r="C25" s="55" t="s">
        <v>186</v>
      </c>
      <c r="D25" s="23"/>
      <c r="E25" s="23"/>
      <c r="F25" s="23"/>
      <c r="G25" s="22"/>
      <c r="H25" s="22"/>
      <c r="I25" s="29"/>
      <c r="J25" s="66"/>
      <c r="K25" s="93"/>
      <c r="L25" s="94"/>
    </row>
    <row r="26" spans="1:18" s="1" customFormat="1" ht="12.75" customHeight="1" x14ac:dyDescent="0.3">
      <c r="A26" s="56"/>
      <c r="B26" s="56"/>
      <c r="C26" s="55" t="s">
        <v>187</v>
      </c>
      <c r="D26" s="23"/>
      <c r="E26" s="23"/>
      <c r="F26" s="23"/>
      <c r="G26" s="22"/>
      <c r="H26" s="22"/>
      <c r="I26" s="29"/>
      <c r="J26" s="66"/>
      <c r="K26" s="93"/>
      <c r="L26" s="94"/>
    </row>
    <row r="27" spans="1:18" s="1" customFormat="1" ht="12.75" customHeight="1" x14ac:dyDescent="0.3">
      <c r="A27" s="56"/>
      <c r="B27" s="56"/>
      <c r="C27" s="55" t="s">
        <v>188</v>
      </c>
      <c r="D27" s="23"/>
      <c r="E27" s="23"/>
      <c r="F27" s="23"/>
      <c r="G27" s="22"/>
      <c r="H27" s="22"/>
      <c r="I27" s="29"/>
      <c r="J27" s="66"/>
      <c r="K27" s="93"/>
      <c r="L27" s="94"/>
    </row>
    <row r="28" spans="1:18" s="1" customFormat="1" ht="12.75" customHeight="1" x14ac:dyDescent="0.3">
      <c r="A28" s="56"/>
      <c r="B28" s="56"/>
      <c r="C28" s="65" t="s">
        <v>189</v>
      </c>
      <c r="D28" s="23"/>
      <c r="E28" s="23"/>
      <c r="F28" s="23"/>
      <c r="G28" s="22"/>
      <c r="H28" s="22"/>
      <c r="I28" s="29"/>
      <c r="J28" s="66"/>
      <c r="K28" s="93"/>
      <c r="L28" s="94"/>
    </row>
    <row r="29" spans="1:18" s="1" customFormat="1" ht="12.75" customHeight="1" x14ac:dyDescent="0.3">
      <c r="A29" s="56"/>
      <c r="B29" s="56"/>
      <c r="C29" s="55" t="s">
        <v>190</v>
      </c>
      <c r="D29" s="23"/>
      <c r="E29" s="23"/>
      <c r="F29"/>
      <c r="G29" s="22"/>
      <c r="H29" s="22"/>
      <c r="I29" s="29"/>
      <c r="J29" s="66"/>
      <c r="K29" s="93"/>
      <c r="L29" s="94"/>
    </row>
    <row r="30" spans="1:18" s="1" customFormat="1" ht="12.75" customHeight="1" x14ac:dyDescent="0.3">
      <c r="A30" s="56"/>
      <c r="B30" s="56"/>
      <c r="C30" s="55" t="s">
        <v>192</v>
      </c>
      <c r="D30" s="23"/>
      <c r="E30" s="23"/>
      <c r="F30" s="23"/>
      <c r="G30" s="22"/>
      <c r="H30" s="22"/>
      <c r="I30" s="29"/>
      <c r="J30" s="66"/>
      <c r="K30" s="93"/>
      <c r="L30" s="94"/>
      <c r="N30"/>
      <c r="R30"/>
    </row>
    <row r="31" spans="1:18" s="1" customFormat="1" ht="12.75" customHeight="1" x14ac:dyDescent="0.3">
      <c r="A31" s="56"/>
      <c r="B31" s="56"/>
      <c r="C31" s="55" t="s">
        <v>191</v>
      </c>
      <c r="D31" s="23"/>
      <c r="E31" s="23"/>
      <c r="F31" s="23"/>
      <c r="G31"/>
      <c r="H31" s="22"/>
      <c r="I31" s="29"/>
      <c r="J31" s="66"/>
      <c r="K31" s="93"/>
      <c r="L31" s="94"/>
    </row>
    <row r="32" spans="1:18" s="1" customFormat="1" ht="12.75" customHeight="1" x14ac:dyDescent="0.3">
      <c r="A32" s="56"/>
      <c r="B32" s="56"/>
      <c r="C32" s="65" t="s">
        <v>193</v>
      </c>
      <c r="D32" s="23"/>
      <c r="E32" s="23"/>
      <c r="F32" s="23"/>
      <c r="G32" s="22"/>
      <c r="H32" s="22"/>
      <c r="I32" s="29"/>
      <c r="J32" s="66"/>
      <c r="K32" s="93"/>
      <c r="L32" s="94"/>
      <c r="N32"/>
    </row>
    <row r="33" spans="1:16" s="1" customFormat="1" ht="12.75" customHeight="1" x14ac:dyDescent="0.3">
      <c r="A33" s="56"/>
      <c r="B33" s="56"/>
      <c r="C33" s="55" t="s">
        <v>194</v>
      </c>
      <c r="D33" s="23"/>
      <c r="E33" s="23"/>
      <c r="F33" s="23"/>
      <c r="G33" s="22"/>
      <c r="H33" s="22"/>
      <c r="I33" s="29"/>
      <c r="J33" s="66"/>
      <c r="K33" s="93"/>
      <c r="L33" s="94"/>
      <c r="O33"/>
    </row>
    <row r="34" spans="1:16" s="1" customFormat="1" ht="12.75" customHeight="1" x14ac:dyDescent="0.3">
      <c r="A34" s="56"/>
      <c r="B34" s="56"/>
      <c r="C34" s="55" t="s">
        <v>195</v>
      </c>
      <c r="D34" s="23"/>
      <c r="E34" s="23"/>
      <c r="F34" s="23"/>
      <c r="G34" s="22"/>
      <c r="H34" s="22"/>
      <c r="I34" s="29"/>
      <c r="J34" s="66"/>
      <c r="K34" s="93"/>
      <c r="L34" s="94"/>
    </row>
    <row r="35" spans="1:16" s="1" customFormat="1" ht="12.75" customHeight="1" x14ac:dyDescent="0.3">
      <c r="A35" s="56"/>
      <c r="B35" s="56"/>
      <c r="C35" s="55" t="s">
        <v>196</v>
      </c>
      <c r="D35" s="23"/>
      <c r="E35" s="23"/>
      <c r="F35" s="23"/>
      <c r="G35" s="22"/>
      <c r="H35" s="22"/>
      <c r="I35" s="29"/>
      <c r="J35" s="66"/>
      <c r="K35" s="93"/>
      <c r="L35" s="94"/>
    </row>
    <row r="36" spans="1:16" s="1" customFormat="1" ht="12.75" customHeight="1" x14ac:dyDescent="0.3">
      <c r="A36" s="56"/>
      <c r="B36" s="56"/>
      <c r="C36" s="55" t="s">
        <v>197</v>
      </c>
      <c r="D36" s="23"/>
      <c r="E36" s="23"/>
      <c r="F36" s="23"/>
      <c r="G36" s="22"/>
      <c r="H36" s="22"/>
      <c r="I36" s="29"/>
      <c r="J36" s="66"/>
      <c r="K36" s="93"/>
      <c r="L36" s="94"/>
      <c r="P36"/>
    </row>
    <row r="37" spans="1:16" s="1" customFormat="1" ht="12.75" customHeight="1" x14ac:dyDescent="0.3">
      <c r="A37" s="56"/>
      <c r="B37" s="56"/>
      <c r="C37" s="55" t="s">
        <v>198</v>
      </c>
      <c r="D37" s="23"/>
      <c r="E37" s="23"/>
      <c r="F37" s="23"/>
      <c r="G37" s="22"/>
      <c r="H37" s="22"/>
      <c r="I37" s="29"/>
      <c r="J37" s="66"/>
      <c r="K37" s="93"/>
      <c r="L37" s="94"/>
    </row>
    <row r="38" spans="1:16" s="1" customFormat="1" ht="12.75" customHeight="1" x14ac:dyDescent="0.3">
      <c r="A38" s="56"/>
      <c r="B38" s="56"/>
      <c r="C38" s="39" t="s">
        <v>199</v>
      </c>
      <c r="D38" s="23"/>
      <c r="E38" s="23"/>
      <c r="F38" s="23"/>
      <c r="G38" s="22"/>
      <c r="H38" s="22"/>
      <c r="I38" s="29"/>
      <c r="J38" s="66"/>
      <c r="K38" s="93"/>
      <c r="L38" s="94"/>
    </row>
    <row r="39" spans="1:16" s="1" customFormat="1" ht="12.75" customHeight="1" x14ac:dyDescent="0.3">
      <c r="A39" s="56"/>
      <c r="B39" s="56"/>
      <c r="C39" s="55" t="s">
        <v>200</v>
      </c>
      <c r="D39" s="23"/>
      <c r="E39" s="23"/>
      <c r="F39" s="23"/>
      <c r="G39" s="22"/>
      <c r="H39" s="22"/>
      <c r="I39" s="29"/>
      <c r="J39" s="66"/>
      <c r="K39" s="93"/>
      <c r="L39" s="94"/>
    </row>
    <row r="40" spans="1:16" s="1" customFormat="1" ht="12.75" customHeight="1" x14ac:dyDescent="0.3">
      <c r="A40" s="56"/>
      <c r="B40" s="56"/>
      <c r="C40" s="55" t="s">
        <v>201</v>
      </c>
      <c r="D40" s="23"/>
      <c r="E40" s="23"/>
      <c r="F40" s="23"/>
      <c r="G40" s="22"/>
      <c r="H40" s="22"/>
      <c r="I40" s="29"/>
      <c r="J40" s="66"/>
      <c r="K40" s="93"/>
      <c r="L40" s="94"/>
    </row>
    <row r="41" spans="1:16" s="1" customFormat="1" ht="12.75" customHeight="1" x14ac:dyDescent="0.3">
      <c r="A41" s="56"/>
      <c r="B41" s="56"/>
      <c r="C41" s="55" t="s">
        <v>202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65" t="s">
        <v>203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55" t="s">
        <v>204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55" t="s">
        <v>205</v>
      </c>
      <c r="D44" s="23"/>
      <c r="E44" s="23"/>
      <c r="F44" s="23"/>
      <c r="G44" s="22"/>
      <c r="H44" s="22"/>
      <c r="I44" s="29"/>
      <c r="J44" s="66"/>
      <c r="K44" s="69"/>
      <c r="L44" s="70"/>
      <c r="P44"/>
    </row>
    <row r="45" spans="1:16" s="1" customFormat="1" ht="12.75" customHeight="1" x14ac:dyDescent="0.3">
      <c r="A45" s="56"/>
      <c r="B45" s="56"/>
      <c r="C45" s="55" t="s">
        <v>206</v>
      </c>
      <c r="D45" s="23"/>
      <c r="E45" s="23"/>
      <c r="F45" s="23"/>
      <c r="G45" s="22"/>
      <c r="H45" s="22"/>
      <c r="I45" s="29"/>
      <c r="J45" s="66"/>
      <c r="K45" s="69"/>
      <c r="L45" s="70"/>
    </row>
    <row r="46" spans="1:16" s="1" customFormat="1" ht="12.75" customHeight="1" x14ac:dyDescent="0.3">
      <c r="A46" s="56"/>
      <c r="B46" s="56"/>
      <c r="C46" s="55" t="s">
        <v>207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65" t="s">
        <v>208</v>
      </c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/>
      <c r="B48" s="56"/>
      <c r="C48" s="68"/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5" s="1" customFormat="1" ht="12.75" customHeight="1" x14ac:dyDescent="0.3">
      <c r="A49" s="56"/>
      <c r="B49" s="56"/>
      <c r="C49" s="135" t="s">
        <v>143</v>
      </c>
      <c r="D49" s="23"/>
      <c r="E49" s="23"/>
      <c r="F49" s="23"/>
      <c r="G49" s="22"/>
      <c r="H49" s="22"/>
      <c r="I49" s="29"/>
      <c r="J49" s="66"/>
      <c r="K49" s="97"/>
      <c r="L49" s="98"/>
    </row>
    <row r="50" spans="1:15" s="1" customFormat="1" ht="12.75" customHeight="1" x14ac:dyDescent="0.3">
      <c r="A50" s="56">
        <v>2</v>
      </c>
      <c r="B50" s="56">
        <v>1</v>
      </c>
      <c r="C50" s="55" t="s">
        <v>209</v>
      </c>
      <c r="D50" s="23"/>
      <c r="E50" s="23"/>
      <c r="F50" s="23"/>
      <c r="G50" s="22"/>
      <c r="H50" s="22"/>
      <c r="I50" s="29"/>
      <c r="J50" s="66">
        <v>0</v>
      </c>
      <c r="K50" s="97">
        <f>J50*B50</f>
        <v>0</v>
      </c>
      <c r="L50" s="98"/>
    </row>
    <row r="51" spans="1:15" s="1" customFormat="1" ht="12.75" customHeight="1" x14ac:dyDescent="0.3">
      <c r="A51" s="56"/>
      <c r="B51" s="56"/>
      <c r="C51" s="55" t="s">
        <v>190</v>
      </c>
      <c r="D51" s="23"/>
      <c r="E51" s="23"/>
      <c r="F51" s="23"/>
      <c r="G51" s="22"/>
      <c r="H51" s="22"/>
      <c r="I51" s="29"/>
      <c r="J51" s="66"/>
      <c r="K51" s="71"/>
      <c r="L51" s="72"/>
    </row>
    <row r="52" spans="1:15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5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7"/>
      <c r="L53" s="98"/>
    </row>
    <row r="54" spans="1:15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7"/>
      <c r="L54" s="98"/>
    </row>
    <row r="55" spans="1:15" s="1" customFormat="1" ht="12.75" customHeight="1" x14ac:dyDescent="0.3">
      <c r="A55" s="56"/>
      <c r="B55" s="56"/>
      <c r="C55" s="58"/>
      <c r="D55" s="23"/>
      <c r="E55" s="23"/>
      <c r="F55" s="23"/>
      <c r="G55"/>
      <c r="H55" s="22"/>
      <c r="I55" s="29"/>
      <c r="J55" s="66"/>
      <c r="K55" s="97"/>
      <c r="L55" s="98"/>
    </row>
    <row r="56" spans="1:15" s="1" customFormat="1" ht="12.75" customHeight="1" x14ac:dyDescent="0.3">
      <c r="A56" s="56"/>
      <c r="B56" s="56"/>
      <c r="C56" s="30"/>
      <c r="D56" s="23"/>
      <c r="E56" s="23"/>
      <c r="F56" s="23"/>
      <c r="G56" s="22"/>
      <c r="H56"/>
      <c r="I56" s="29"/>
      <c r="J56" s="66"/>
      <c r="K56" s="93"/>
      <c r="L56" s="94"/>
    </row>
    <row r="57" spans="1:15" s="1" customFormat="1" ht="12.75" customHeight="1" x14ac:dyDescent="0.3">
      <c r="A57" s="56"/>
      <c r="B57" s="56"/>
      <c r="C57" s="30"/>
      <c r="D57" s="23"/>
      <c r="E57" s="23"/>
      <c r="F57"/>
      <c r="G57" s="22"/>
      <c r="H57"/>
      <c r="I57" s="29"/>
      <c r="J57" s="66"/>
      <c r="K57" s="93"/>
      <c r="L57" s="94"/>
    </row>
    <row r="58" spans="1:15" s="1" customFormat="1" ht="12.75" customHeight="1" x14ac:dyDescent="0.3">
      <c r="A58" s="56"/>
      <c r="B58" s="56"/>
      <c r="C58" s="31"/>
      <c r="D58" s="25"/>
      <c r="E58"/>
      <c r="F58"/>
      <c r="G58" s="25"/>
      <c r="H58" s="22"/>
      <c r="I58" s="29"/>
      <c r="J58" s="66"/>
      <c r="K58" s="93"/>
      <c r="L58" s="94"/>
    </row>
    <row r="59" spans="1:15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3"/>
      <c r="L59" s="94"/>
    </row>
    <row r="60" spans="1:15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121" t="s">
        <v>2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3">
        <f>SUM(K21:K63)</f>
        <v>0</v>
      </c>
      <c r="L64" s="124"/>
    </row>
    <row r="65" spans="1:12" ht="12.75" customHeight="1" x14ac:dyDescent="0.25">
      <c r="A65" s="125" t="s">
        <v>9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7">
        <f>+K64*0.12</f>
        <v>0</v>
      </c>
      <c r="L65" s="128"/>
    </row>
    <row r="66" spans="1:12" ht="12.75" customHeight="1" x14ac:dyDescent="0.25">
      <c r="A66" s="129" t="s">
        <v>1</v>
      </c>
      <c r="B66" s="130"/>
      <c r="C66" s="130"/>
      <c r="D66" s="130"/>
      <c r="E66" s="130"/>
      <c r="F66" s="130"/>
      <c r="G66" s="130"/>
      <c r="H66" s="130"/>
      <c r="I66" s="130"/>
      <c r="J66" s="130"/>
      <c r="K66" s="131">
        <f>+K64+K65</f>
        <v>0</v>
      </c>
      <c r="L66" s="132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36" t="s">
        <v>7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8"/>
    </row>
    <row r="69" spans="1:12" ht="22.5" customHeight="1" x14ac:dyDescent="0.25">
      <c r="A69" s="76" t="s">
        <v>8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 ht="12.9" customHeight="1" x14ac:dyDescent="0.25">
      <c r="A70" s="139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40" t="s">
        <v>228</v>
      </c>
      <c r="B71" s="23"/>
      <c r="C71" s="23" t="s">
        <v>61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9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9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9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9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9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7"/>
      <c r="B81" s="77"/>
      <c r="C81" s="77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78"/>
      <c r="B82" s="78"/>
      <c r="C82" s="78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79"/>
      <c r="B83" s="79"/>
      <c r="C83" s="79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0"/>
      <c r="K86" s="80"/>
      <c r="L86" s="80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</row>
    <row r="94" spans="1:12" ht="12.7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</row>
    <row r="95" spans="1:12" ht="12.75" customHeight="1" x14ac:dyDescent="0.25"/>
    <row r="96" spans="1:12" ht="12.75" customHeight="1" x14ac:dyDescent="0.25"/>
  </sheetData>
  <mergeCells count="65">
    <mergeCell ref="A93:L93"/>
    <mergeCell ref="A94:L94"/>
    <mergeCell ref="A68:L68"/>
    <mergeCell ref="A69:L69"/>
    <mergeCell ref="A81:C81"/>
    <mergeCell ref="A82:C82"/>
    <mergeCell ref="A83:C83"/>
    <mergeCell ref="J86:L86"/>
    <mergeCell ref="A64:J64"/>
    <mergeCell ref="K64:L64"/>
    <mergeCell ref="A65:J65"/>
    <mergeCell ref="K65:L65"/>
    <mergeCell ref="A66:J66"/>
    <mergeCell ref="K66:L66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0490-912C-4E80-9E05-C0145D3E0F4B}">
  <sheetPr>
    <tabColor rgb="FFC8102E"/>
  </sheetPr>
  <dimension ref="A1:R96"/>
  <sheetViews>
    <sheetView showGridLines="0" topLeftCell="A86" zoomScale="90" zoomScaleNormal="90" zoomScaleSheetLayoutView="80" workbookViewId="0">
      <selection activeCell="A93" sqref="A93:L93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5" t="s">
        <v>10</v>
      </c>
      <c r="G6" s="115"/>
      <c r="H6" s="115"/>
      <c r="I6" s="115"/>
      <c r="J6" s="115"/>
      <c r="K6" s="115"/>
      <c r="L6" s="115"/>
    </row>
    <row r="7" spans="1:12" customFormat="1" ht="12.75" customHeight="1" x14ac:dyDescent="0.25">
      <c r="F7" s="115"/>
      <c r="G7" s="115"/>
      <c r="H7" s="115"/>
      <c r="I7" s="115"/>
      <c r="J7" s="115"/>
      <c r="K7" s="115"/>
      <c r="L7" s="115"/>
    </row>
    <row r="8" spans="1:12" customFormat="1" ht="15.6" x14ac:dyDescent="0.25">
      <c r="F8" s="116" t="s">
        <v>11</v>
      </c>
      <c r="G8" s="116"/>
      <c r="H8" s="116"/>
      <c r="I8" s="116"/>
      <c r="J8" s="116"/>
      <c r="K8" s="116"/>
      <c r="L8" s="116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7" t="s">
        <v>14</v>
      </c>
      <c r="B10" s="117"/>
      <c r="C10" s="117"/>
      <c r="D10" s="62"/>
      <c r="E10" s="53"/>
      <c r="F10" s="59" t="s">
        <v>33</v>
      </c>
      <c r="G10" s="118"/>
      <c r="H10" s="118"/>
      <c r="I10" s="118"/>
      <c r="J10" s="118"/>
      <c r="K10" s="118"/>
      <c r="L10" s="119"/>
    </row>
    <row r="11" spans="1:12" customFormat="1" ht="12.75" customHeight="1" x14ac:dyDescent="0.3">
      <c r="A11" s="133" t="s">
        <v>66</v>
      </c>
      <c r="B11" s="133"/>
      <c r="C11" s="133"/>
      <c r="D11" s="133"/>
      <c r="E11" s="54"/>
      <c r="F11" s="60" t="s">
        <v>29</v>
      </c>
      <c r="G11" s="104"/>
      <c r="H11" s="104"/>
      <c r="I11" s="104"/>
      <c r="J11" s="104"/>
      <c r="K11" s="104"/>
      <c r="L11" s="105"/>
    </row>
    <row r="12" spans="1:12" customFormat="1" ht="12.75" customHeight="1" x14ac:dyDescent="0.3">
      <c r="A12" s="133"/>
      <c r="B12" s="133"/>
      <c r="C12" s="133"/>
      <c r="D12" s="133"/>
      <c r="E12" s="54"/>
      <c r="F12" s="60" t="s">
        <v>30</v>
      </c>
      <c r="G12" s="77"/>
      <c r="H12" s="77"/>
      <c r="I12" s="77"/>
      <c r="J12" s="77"/>
      <c r="K12" s="77"/>
      <c r="L12" s="120"/>
    </row>
    <row r="13" spans="1:12" customFormat="1" ht="12.75" customHeight="1" x14ac:dyDescent="0.3">
      <c r="A13" s="15" t="s">
        <v>16</v>
      </c>
      <c r="B13" s="103" t="s">
        <v>67</v>
      </c>
      <c r="C13" s="103"/>
      <c r="D13" s="103"/>
      <c r="E13" s="26"/>
      <c r="F13" s="60" t="s">
        <v>31</v>
      </c>
      <c r="G13" s="104"/>
      <c r="H13" s="104"/>
      <c r="I13" s="104"/>
      <c r="J13" s="104"/>
      <c r="K13" s="104"/>
      <c r="L13" s="105"/>
    </row>
    <row r="14" spans="1:12" customFormat="1" ht="12.75" customHeight="1" x14ac:dyDescent="0.3">
      <c r="A14" s="15" t="s">
        <v>15</v>
      </c>
      <c r="B14" s="106" t="s">
        <v>35</v>
      </c>
      <c r="C14" s="106"/>
      <c r="D14" s="106"/>
      <c r="E14" s="26"/>
      <c r="F14" s="61" t="s">
        <v>32</v>
      </c>
      <c r="G14" s="107"/>
      <c r="H14" s="108"/>
      <c r="I14" s="108"/>
      <c r="J14" s="108"/>
      <c r="K14" s="108"/>
      <c r="L14" s="109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0">
        <f ca="1">TODAY()</f>
        <v>46100</v>
      </c>
      <c r="H17" s="110"/>
      <c r="I17" s="111" t="s">
        <v>12</v>
      </c>
      <c r="J17" s="111"/>
      <c r="K17" s="111"/>
      <c r="L17" s="112">
        <v>0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4"/>
      <c r="H18" s="114"/>
      <c r="I18" s="111"/>
      <c r="J18" s="111"/>
      <c r="K18" s="111"/>
      <c r="L18" s="113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9" t="s">
        <v>6</v>
      </c>
      <c r="D20" s="100"/>
      <c r="E20" s="100"/>
      <c r="F20" s="100"/>
      <c r="G20" s="100"/>
      <c r="H20" s="100"/>
      <c r="I20" s="101"/>
      <c r="J20" s="18" t="s">
        <v>13</v>
      </c>
      <c r="K20" s="99" t="s">
        <v>34</v>
      </c>
      <c r="L20" s="101"/>
      <c r="N20" s="102" t="s">
        <v>65</v>
      </c>
      <c r="O20" s="102"/>
      <c r="P20" s="102"/>
    </row>
    <row r="21" spans="1:18" s="1" customFormat="1" ht="21" x14ac:dyDescent="0.4">
      <c r="A21" s="56">
        <v>1</v>
      </c>
      <c r="B21" s="56">
        <v>1</v>
      </c>
      <c r="C21" s="134" t="s">
        <v>38</v>
      </c>
      <c r="D21" s="20"/>
      <c r="E21" s="20"/>
      <c r="F21" s="20"/>
      <c r="G21" s="20"/>
      <c r="H21" s="20"/>
      <c r="I21" s="27"/>
      <c r="J21" s="66">
        <f>N22-(N22*N21)</f>
        <v>196.11</v>
      </c>
      <c r="K21" s="97">
        <f>J21*B21</f>
        <v>196.11</v>
      </c>
      <c r="L21" s="98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39</v>
      </c>
      <c r="D22" s="21"/>
      <c r="E22" s="21"/>
      <c r="F22" s="21"/>
      <c r="G22" s="22"/>
      <c r="H22" s="22"/>
      <c r="I22" s="29"/>
      <c r="J22" s="66"/>
      <c r="K22" s="93"/>
      <c r="L22" s="94"/>
      <c r="N22" s="42">
        <v>196.11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3"/>
      <c r="L23" s="94"/>
      <c r="Q23" s="39"/>
    </row>
    <row r="24" spans="1:18" s="1" customFormat="1" ht="12.75" customHeight="1" x14ac:dyDescent="0.3">
      <c r="A24" s="56"/>
      <c r="B24" s="56"/>
      <c r="C24" s="55" t="s">
        <v>40</v>
      </c>
      <c r="D24" s="23"/>
      <c r="E24" s="23"/>
      <c r="F24" s="23"/>
      <c r="G24" s="24"/>
      <c r="H24" s="24"/>
      <c r="I24" s="29"/>
      <c r="J24" s="66"/>
      <c r="K24" s="93"/>
      <c r="L24" s="94"/>
    </row>
    <row r="25" spans="1:18" s="1" customFormat="1" ht="12.75" customHeight="1" x14ac:dyDescent="0.3">
      <c r="A25" s="56"/>
      <c r="B25" s="56"/>
      <c r="C25" s="65" t="s">
        <v>41</v>
      </c>
      <c r="D25" s="23"/>
      <c r="E25" s="23"/>
      <c r="F25" s="23"/>
      <c r="G25" s="22"/>
      <c r="H25" s="22"/>
      <c r="I25" s="29"/>
      <c r="J25" s="66"/>
      <c r="K25" s="93"/>
      <c r="L25" s="94"/>
    </row>
    <row r="26" spans="1:18" s="1" customFormat="1" ht="12.75" customHeight="1" x14ac:dyDescent="0.3">
      <c r="A26" s="56"/>
      <c r="B26" s="56"/>
      <c r="C26" s="55" t="s">
        <v>42</v>
      </c>
      <c r="D26" s="23"/>
      <c r="E26" s="23"/>
      <c r="F26" s="23"/>
      <c r="G26" s="22"/>
      <c r="H26" s="22"/>
      <c r="I26" s="29"/>
      <c r="J26" s="66"/>
      <c r="K26" s="93"/>
      <c r="L26" s="94"/>
    </row>
    <row r="27" spans="1:18" s="1" customFormat="1" ht="12.75" customHeight="1" x14ac:dyDescent="0.3">
      <c r="A27" s="56"/>
      <c r="B27" s="56"/>
      <c r="C27" s="55" t="s">
        <v>43</v>
      </c>
      <c r="D27" s="23"/>
      <c r="E27" s="23"/>
      <c r="F27" s="23"/>
      <c r="G27" s="22"/>
      <c r="H27" s="22"/>
      <c r="I27" s="29"/>
      <c r="J27" s="66"/>
      <c r="K27" s="93"/>
      <c r="L27" s="94"/>
    </row>
    <row r="28" spans="1:18" s="1" customFormat="1" ht="12.75" customHeight="1" x14ac:dyDescent="0.3">
      <c r="A28" s="56"/>
      <c r="B28" s="56"/>
      <c r="C28" s="65" t="s">
        <v>44</v>
      </c>
      <c r="D28" s="23"/>
      <c r="E28" s="23"/>
      <c r="F28" s="23"/>
      <c r="G28" s="22"/>
      <c r="H28" s="22"/>
      <c r="I28" s="29"/>
      <c r="J28" s="66"/>
      <c r="K28" s="93"/>
      <c r="L28" s="94"/>
    </row>
    <row r="29" spans="1:18" s="1" customFormat="1" ht="12.75" customHeight="1" x14ac:dyDescent="0.3">
      <c r="A29" s="56"/>
      <c r="B29" s="56"/>
      <c r="C29" s="55" t="s">
        <v>74</v>
      </c>
      <c r="D29" s="23"/>
      <c r="E29" s="23"/>
      <c r="F29" s="23"/>
      <c r="G29" s="22"/>
      <c r="H29" s="22"/>
      <c r="I29" s="29"/>
      <c r="J29" s="66"/>
      <c r="K29" s="93"/>
      <c r="L29" s="94"/>
    </row>
    <row r="30" spans="1:18" s="1" customFormat="1" ht="12.75" customHeight="1" x14ac:dyDescent="0.3">
      <c r="A30" s="56"/>
      <c r="B30" s="56"/>
      <c r="C30" s="65" t="s">
        <v>45</v>
      </c>
      <c r="D30" s="23"/>
      <c r="E30" s="23"/>
      <c r="F30" s="23"/>
      <c r="G30" s="22"/>
      <c r="H30" s="22"/>
      <c r="I30" s="29"/>
      <c r="J30" s="66"/>
      <c r="K30" s="93"/>
      <c r="L30" s="94"/>
      <c r="N30"/>
      <c r="R30"/>
    </row>
    <row r="31" spans="1:18" s="1" customFormat="1" ht="12.75" customHeight="1" x14ac:dyDescent="0.3">
      <c r="A31" s="56"/>
      <c r="B31" s="56"/>
      <c r="C31" s="55" t="s">
        <v>46</v>
      </c>
      <c r="D31" s="23"/>
      <c r="E31" s="23"/>
      <c r="F31" s="23"/>
      <c r="G31"/>
      <c r="H31" s="22"/>
      <c r="I31" s="29"/>
      <c r="J31" s="66"/>
      <c r="K31" s="93"/>
      <c r="L31" s="94"/>
    </row>
    <row r="32" spans="1:18" s="1" customFormat="1" ht="12.75" customHeight="1" x14ac:dyDescent="0.3">
      <c r="A32" s="56"/>
      <c r="B32" s="56"/>
      <c r="C32" s="55" t="s">
        <v>47</v>
      </c>
      <c r="D32" s="23"/>
      <c r="E32" s="23"/>
      <c r="F32" s="23"/>
      <c r="G32" s="22"/>
      <c r="H32" s="22"/>
      <c r="I32" s="29"/>
      <c r="J32" s="66"/>
      <c r="K32" s="93"/>
      <c r="L32" s="94"/>
      <c r="N32"/>
    </row>
    <row r="33" spans="1:16" s="1" customFormat="1" ht="12.75" customHeight="1" x14ac:dyDescent="0.3">
      <c r="A33" s="56"/>
      <c r="B33" s="56"/>
      <c r="C33" s="55" t="s">
        <v>48</v>
      </c>
      <c r="D33" s="23"/>
      <c r="E33" s="23"/>
      <c r="F33" s="23"/>
      <c r="G33" s="22"/>
      <c r="H33" s="22"/>
      <c r="I33" s="29"/>
      <c r="J33" s="66"/>
      <c r="K33" s="93"/>
      <c r="L33" s="94"/>
      <c r="O33"/>
    </row>
    <row r="34" spans="1:16" s="1" customFormat="1" ht="12.75" customHeight="1" x14ac:dyDescent="0.3">
      <c r="A34" s="56"/>
      <c r="B34" s="56"/>
      <c r="C34" s="65" t="s">
        <v>51</v>
      </c>
      <c r="D34" s="23"/>
      <c r="E34" s="23"/>
      <c r="F34" s="23"/>
      <c r="G34" s="22"/>
      <c r="H34" s="22"/>
      <c r="I34" s="29"/>
      <c r="J34" s="66"/>
      <c r="K34" s="93"/>
      <c r="L34" s="94"/>
    </row>
    <row r="35" spans="1:16" s="1" customFormat="1" ht="12.75" customHeight="1" x14ac:dyDescent="0.3">
      <c r="A35" s="56"/>
      <c r="B35" s="56"/>
      <c r="C35" s="65" t="s">
        <v>52</v>
      </c>
      <c r="D35" s="23"/>
      <c r="E35" s="23"/>
      <c r="F35" s="23"/>
      <c r="G35" s="22"/>
      <c r="H35" s="22"/>
      <c r="I35" s="29"/>
      <c r="J35" s="66"/>
      <c r="K35" s="93"/>
      <c r="L35" s="94"/>
    </row>
    <row r="36" spans="1:16" s="1" customFormat="1" ht="12.75" customHeight="1" x14ac:dyDescent="0.3">
      <c r="A36" s="56"/>
      <c r="B36" s="56"/>
      <c r="C36" s="55" t="s">
        <v>53</v>
      </c>
      <c r="D36" s="23"/>
      <c r="E36" s="23"/>
      <c r="F36" s="23"/>
      <c r="G36" s="22"/>
      <c r="H36" s="22"/>
      <c r="I36" s="29"/>
      <c r="J36" s="66"/>
      <c r="K36" s="93"/>
      <c r="L36" s="94"/>
      <c r="P36"/>
    </row>
    <row r="37" spans="1:16" s="1" customFormat="1" ht="12.75" customHeight="1" x14ac:dyDescent="0.3">
      <c r="A37" s="56"/>
      <c r="B37" s="56"/>
      <c r="C37" s="55" t="s">
        <v>49</v>
      </c>
      <c r="D37" s="23"/>
      <c r="E37" s="23"/>
      <c r="F37" s="23"/>
      <c r="G37" s="22"/>
      <c r="H37" s="22"/>
      <c r="I37" s="29"/>
      <c r="J37" s="66"/>
      <c r="K37" s="93"/>
      <c r="L37" s="94"/>
    </row>
    <row r="38" spans="1:16" s="1" customFormat="1" ht="12.75" customHeight="1" x14ac:dyDescent="0.3">
      <c r="A38" s="56"/>
      <c r="B38" s="56"/>
      <c r="C38" s="55" t="s">
        <v>50</v>
      </c>
      <c r="D38" s="23"/>
      <c r="E38" s="23"/>
      <c r="F38" s="23"/>
      <c r="G38" s="22"/>
      <c r="H38" s="22"/>
      <c r="I38" s="29"/>
      <c r="J38" s="66"/>
      <c r="K38" s="93"/>
      <c r="L38" s="94"/>
    </row>
    <row r="39" spans="1:16" s="1" customFormat="1" ht="12.75" customHeight="1" x14ac:dyDescent="0.3">
      <c r="A39" s="56"/>
      <c r="B39" s="56"/>
      <c r="C39" s="55" t="s">
        <v>54</v>
      </c>
      <c r="D39" s="23"/>
      <c r="E39" s="23"/>
      <c r="F39" s="23"/>
      <c r="G39" s="22"/>
      <c r="H39" s="22"/>
      <c r="I39" s="29"/>
      <c r="J39" s="66"/>
      <c r="K39" s="93"/>
      <c r="L39" s="94"/>
    </row>
    <row r="40" spans="1:16" s="1" customFormat="1" ht="12.75" customHeight="1" x14ac:dyDescent="0.3">
      <c r="A40" s="56"/>
      <c r="B40" s="56"/>
      <c r="C40" s="55" t="s">
        <v>55</v>
      </c>
      <c r="D40" s="23"/>
      <c r="E40" s="23"/>
      <c r="F40" s="23"/>
      <c r="G40" s="22"/>
      <c r="H40" s="22"/>
      <c r="I40" s="29"/>
      <c r="J40" s="66"/>
      <c r="K40" s="93"/>
      <c r="L40" s="94"/>
    </row>
    <row r="41" spans="1:16" s="1" customFormat="1" ht="12.75" customHeight="1" x14ac:dyDescent="0.3">
      <c r="A41" s="56"/>
      <c r="B41" s="56"/>
      <c r="C41" s="55" t="s">
        <v>56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55" t="s">
        <v>57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55" t="s">
        <v>58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55" t="s">
        <v>59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55" t="s">
        <v>60</v>
      </c>
      <c r="D45" s="23"/>
      <c r="E45" s="23"/>
      <c r="F45" s="23"/>
      <c r="G45" s="22"/>
      <c r="H45" s="22"/>
      <c r="I45" s="29"/>
      <c r="J45" s="66"/>
      <c r="K45" s="69"/>
      <c r="L45" s="70"/>
    </row>
    <row r="46" spans="1:16" s="1" customFormat="1" ht="12.75" customHeight="1" x14ac:dyDescent="0.3">
      <c r="A46" s="56"/>
      <c r="B46" s="56"/>
      <c r="C46" s="65" t="s">
        <v>62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55"/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>
        <v>2</v>
      </c>
      <c r="B48" s="56"/>
      <c r="C48" s="135" t="s">
        <v>63</v>
      </c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5" s="1" customFormat="1" ht="12.75" customHeight="1" x14ac:dyDescent="0.3">
      <c r="A49" s="56"/>
      <c r="B49" s="56">
        <v>1</v>
      </c>
      <c r="C49" s="55" t="s">
        <v>64</v>
      </c>
      <c r="D49" s="23"/>
      <c r="E49" s="23"/>
      <c r="F49" s="23"/>
      <c r="G49" s="22"/>
      <c r="H49" s="22"/>
      <c r="I49" s="29"/>
      <c r="J49" s="66">
        <v>11.2</v>
      </c>
      <c r="K49" s="97">
        <f>J49*B49</f>
        <v>11.2</v>
      </c>
      <c r="L49" s="98"/>
    </row>
    <row r="50" spans="1:15" s="1" customFormat="1" ht="12.75" customHeight="1" x14ac:dyDescent="0.3">
      <c r="A50" s="56"/>
      <c r="B50" s="56">
        <v>1</v>
      </c>
      <c r="C50" s="55" t="s">
        <v>86</v>
      </c>
      <c r="D50" s="23"/>
      <c r="E50" s="23"/>
      <c r="F50" s="23"/>
      <c r="G50" s="22"/>
      <c r="H50" s="22"/>
      <c r="I50" s="29"/>
      <c r="J50" s="66">
        <v>9.8699999999999992</v>
      </c>
      <c r="K50" s="97">
        <f>J50*B50</f>
        <v>9.8699999999999992</v>
      </c>
      <c r="L50" s="98"/>
    </row>
    <row r="51" spans="1:15" s="1" customFormat="1" ht="12.75" customHeight="1" x14ac:dyDescent="0.3">
      <c r="A51" s="67"/>
      <c r="B51" s="67"/>
      <c r="D51" s="23"/>
      <c r="E51" s="23"/>
      <c r="F51" s="23"/>
      <c r="G51" s="22"/>
      <c r="H51" s="22"/>
      <c r="I51" s="29"/>
      <c r="J51" s="66"/>
      <c r="K51" s="71"/>
      <c r="L51" s="72"/>
    </row>
    <row r="52" spans="1:15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5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7"/>
      <c r="L53" s="98"/>
    </row>
    <row r="54" spans="1:15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7"/>
      <c r="L54" s="98"/>
    </row>
    <row r="55" spans="1:15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7"/>
      <c r="L55" s="98"/>
    </row>
    <row r="56" spans="1:15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3"/>
      <c r="L56" s="94"/>
    </row>
    <row r="57" spans="1:15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 s="29"/>
      <c r="J57" s="66"/>
      <c r="K57" s="93"/>
      <c r="L57" s="94"/>
    </row>
    <row r="58" spans="1:15" s="1" customFormat="1" ht="12.75" customHeight="1" x14ac:dyDescent="0.3">
      <c r="A58" s="56"/>
      <c r="B58" s="56"/>
      <c r="C58" s="31"/>
      <c r="D58" s="25"/>
      <c r="E58" s="25"/>
      <c r="F58" s="25"/>
      <c r="G58" s="25"/>
      <c r="H58" s="22"/>
      <c r="I58" s="29"/>
      <c r="J58" s="66"/>
      <c r="K58" s="93"/>
      <c r="L58" s="94"/>
    </row>
    <row r="59" spans="1:15" s="1" customFormat="1" ht="12.75" customHeight="1" x14ac:dyDescent="0.3">
      <c r="A59" s="56"/>
      <c r="B59" s="56"/>
      <c r="C59" s="31"/>
      <c r="D59" s="25"/>
      <c r="E59" s="25"/>
      <c r="F59" s="25"/>
      <c r="G59"/>
      <c r="H59" s="22"/>
      <c r="I59" s="29"/>
      <c r="J59" s="66"/>
      <c r="K59" s="93"/>
      <c r="L59" s="94"/>
    </row>
    <row r="60" spans="1:15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81" t="s">
        <v>2</v>
      </c>
      <c r="B64" s="82"/>
      <c r="C64" s="82"/>
      <c r="D64" s="82"/>
      <c r="E64" s="82"/>
      <c r="F64" s="82"/>
      <c r="G64" s="82"/>
      <c r="H64" s="82"/>
      <c r="I64" s="82"/>
      <c r="J64" s="82"/>
      <c r="K64" s="83">
        <f>SUM(K21:K63)</f>
        <v>217.18</v>
      </c>
      <c r="L64" s="84"/>
    </row>
    <row r="65" spans="1:12" ht="12.75" customHeight="1" x14ac:dyDescent="0.25">
      <c r="A65" s="85" t="s">
        <v>9</v>
      </c>
      <c r="B65" s="86"/>
      <c r="C65" s="86"/>
      <c r="D65" s="86"/>
      <c r="E65" s="86"/>
      <c r="F65" s="86"/>
      <c r="G65" s="86"/>
      <c r="H65" s="86"/>
      <c r="I65" s="86"/>
      <c r="J65" s="86"/>
      <c r="K65" s="87">
        <f>+K64*0.12</f>
        <v>26.061599999999999</v>
      </c>
      <c r="L65" s="88"/>
    </row>
    <row r="66" spans="1:12" ht="12.75" customHeight="1" x14ac:dyDescent="0.25">
      <c r="A66" s="89" t="s">
        <v>1</v>
      </c>
      <c r="B66" s="90"/>
      <c r="C66" s="90"/>
      <c r="D66" s="90"/>
      <c r="E66" s="90"/>
      <c r="F66" s="90"/>
      <c r="G66" s="90"/>
      <c r="H66" s="90"/>
      <c r="I66" s="90"/>
      <c r="J66" s="90"/>
      <c r="K66" s="91">
        <f>+K64+K65</f>
        <v>243.24160000000001</v>
      </c>
      <c r="L66" s="92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36" t="s">
        <v>7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8"/>
    </row>
    <row r="69" spans="1:12" ht="22.5" customHeight="1" x14ac:dyDescent="0.25">
      <c r="A69" s="76" t="s">
        <v>8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 ht="12.9" customHeight="1" x14ac:dyDescent="0.25">
      <c r="A70" s="139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40" t="s">
        <v>228</v>
      </c>
      <c r="B71" s="23"/>
      <c r="C71" s="23" t="s">
        <v>61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9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9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9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9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9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7"/>
      <c r="B81" s="77"/>
      <c r="C81" s="77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78"/>
      <c r="B82" s="78"/>
      <c r="C82" s="78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79"/>
      <c r="B83" s="79"/>
      <c r="C83" s="79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0"/>
      <c r="K86" s="80"/>
      <c r="L86" s="80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</row>
    <row r="94" spans="1:12" ht="12.7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</row>
    <row r="95" spans="1:12" ht="12.75" customHeight="1" x14ac:dyDescent="0.25"/>
    <row r="96" spans="1:12" ht="12.75" customHeight="1" x14ac:dyDescent="0.25"/>
  </sheetData>
  <mergeCells count="65">
    <mergeCell ref="N20:P20"/>
    <mergeCell ref="K49:L49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6:L86"/>
    <mergeCell ref="A93:L93"/>
    <mergeCell ref="A64:J64"/>
    <mergeCell ref="K64:L64"/>
    <mergeCell ref="K53:L53"/>
    <mergeCell ref="K54:L54"/>
    <mergeCell ref="K56:L56"/>
    <mergeCell ref="K57:L57"/>
    <mergeCell ref="K58:L58"/>
    <mergeCell ref="K55:L55"/>
    <mergeCell ref="K59:L59"/>
    <mergeCell ref="K60:L60"/>
    <mergeCell ref="K61:L61"/>
    <mergeCell ref="K62:L62"/>
    <mergeCell ref="K63:L63"/>
    <mergeCell ref="K39:L39"/>
    <mergeCell ref="K40:L40"/>
    <mergeCell ref="K31:L31"/>
    <mergeCell ref="K32:L32"/>
    <mergeCell ref="K33:L33"/>
    <mergeCell ref="K34:L34"/>
    <mergeCell ref="K35:L35"/>
    <mergeCell ref="K50:L50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6:L36"/>
    <mergeCell ref="K37:L37"/>
    <mergeCell ref="K38:L38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E8AB-6D90-4E4A-9292-FDA200B67C73}">
  <sheetPr>
    <tabColor rgb="FFC8102E"/>
  </sheetPr>
  <dimension ref="A1:R96"/>
  <sheetViews>
    <sheetView showGridLines="0" zoomScale="90" zoomScaleNormal="90" zoomScaleSheetLayoutView="80" workbookViewId="0">
      <selection activeCell="J86" sqref="J86:L8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5" t="s">
        <v>10</v>
      </c>
      <c r="G6" s="115"/>
      <c r="H6" s="115"/>
      <c r="I6" s="115"/>
      <c r="J6" s="115"/>
      <c r="K6" s="115"/>
      <c r="L6" s="115"/>
    </row>
    <row r="7" spans="1:12" customFormat="1" ht="12.75" customHeight="1" x14ac:dyDescent="0.25">
      <c r="F7" s="115"/>
      <c r="G7" s="115"/>
      <c r="H7" s="115"/>
      <c r="I7" s="115"/>
      <c r="J7" s="115"/>
      <c r="K7" s="115"/>
      <c r="L7" s="115"/>
    </row>
    <row r="8" spans="1:12" customFormat="1" ht="15.6" x14ac:dyDescent="0.25">
      <c r="F8" s="116" t="s">
        <v>11</v>
      </c>
      <c r="G8" s="116"/>
      <c r="H8" s="116"/>
      <c r="I8" s="116"/>
      <c r="J8" s="116"/>
      <c r="K8" s="116"/>
      <c r="L8" s="116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7" t="s">
        <v>14</v>
      </c>
      <c r="B10" s="117"/>
      <c r="C10" s="117"/>
      <c r="D10" s="62"/>
      <c r="E10" s="53"/>
      <c r="F10" s="59" t="s">
        <v>33</v>
      </c>
      <c r="G10" s="118"/>
      <c r="H10" s="118"/>
      <c r="I10" s="118"/>
      <c r="J10" s="118"/>
      <c r="K10" s="118"/>
      <c r="L10" s="119"/>
    </row>
    <row r="11" spans="1:12" customFormat="1" ht="12.75" customHeight="1" x14ac:dyDescent="0.3">
      <c r="A11" s="133" t="s">
        <v>66</v>
      </c>
      <c r="B11" s="133"/>
      <c r="C11" s="133"/>
      <c r="D11" s="133"/>
      <c r="E11" s="54"/>
      <c r="F11" s="60" t="s">
        <v>29</v>
      </c>
      <c r="G11" s="104"/>
      <c r="H11" s="104"/>
      <c r="I11" s="104"/>
      <c r="J11" s="104"/>
      <c r="K11" s="104"/>
      <c r="L11" s="105"/>
    </row>
    <row r="12" spans="1:12" customFormat="1" ht="12.75" customHeight="1" x14ac:dyDescent="0.3">
      <c r="A12" s="133"/>
      <c r="B12" s="133"/>
      <c r="C12" s="133"/>
      <c r="D12" s="133"/>
      <c r="E12" s="54"/>
      <c r="F12" s="60" t="s">
        <v>30</v>
      </c>
      <c r="G12" s="77"/>
      <c r="H12" s="77"/>
      <c r="I12" s="77"/>
      <c r="J12" s="77"/>
      <c r="K12" s="77"/>
      <c r="L12" s="120"/>
    </row>
    <row r="13" spans="1:12" customFormat="1" ht="12.75" customHeight="1" x14ac:dyDescent="0.3">
      <c r="A13" s="15" t="s">
        <v>16</v>
      </c>
      <c r="B13" s="103" t="s">
        <v>67</v>
      </c>
      <c r="C13" s="103"/>
      <c r="D13" s="103"/>
      <c r="E13" s="26"/>
      <c r="F13" s="60" t="s">
        <v>31</v>
      </c>
      <c r="G13" s="104"/>
      <c r="H13" s="104"/>
      <c r="I13" s="104"/>
      <c r="J13" s="104"/>
      <c r="K13" s="104"/>
      <c r="L13" s="105"/>
    </row>
    <row r="14" spans="1:12" customFormat="1" ht="12.75" customHeight="1" x14ac:dyDescent="0.3">
      <c r="A14" s="15" t="s">
        <v>15</v>
      </c>
      <c r="B14" s="106" t="s">
        <v>35</v>
      </c>
      <c r="C14" s="106"/>
      <c r="D14" s="106"/>
      <c r="E14" s="26"/>
      <c r="F14" s="61" t="s">
        <v>32</v>
      </c>
      <c r="G14" s="107"/>
      <c r="H14" s="108"/>
      <c r="I14" s="108"/>
      <c r="J14" s="108"/>
      <c r="K14" s="108"/>
      <c r="L14" s="109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0">
        <f ca="1">TODAY()</f>
        <v>46100</v>
      </c>
      <c r="H17" s="110"/>
      <c r="I17" s="111" t="s">
        <v>12</v>
      </c>
      <c r="J17" s="111"/>
      <c r="K17" s="111"/>
      <c r="L17" s="112">
        <v>0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4"/>
      <c r="H18" s="114"/>
      <c r="I18" s="111"/>
      <c r="J18" s="111"/>
      <c r="K18" s="111"/>
      <c r="L18" s="113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9" t="s">
        <v>6</v>
      </c>
      <c r="D20" s="100"/>
      <c r="E20" s="100"/>
      <c r="F20" s="100"/>
      <c r="G20" s="100"/>
      <c r="H20" s="100"/>
      <c r="I20" s="101"/>
      <c r="J20" s="18" t="s">
        <v>13</v>
      </c>
      <c r="K20" s="99" t="s">
        <v>34</v>
      </c>
      <c r="L20" s="101"/>
      <c r="N20" s="102" t="s">
        <v>65</v>
      </c>
      <c r="O20" s="102"/>
      <c r="P20" s="102"/>
    </row>
    <row r="21" spans="1:18" s="1" customFormat="1" ht="21" x14ac:dyDescent="0.4">
      <c r="A21" s="56">
        <v>1</v>
      </c>
      <c r="B21" s="56">
        <v>1</v>
      </c>
      <c r="C21" s="134" t="s">
        <v>145</v>
      </c>
      <c r="D21" s="20"/>
      <c r="E21" s="20"/>
      <c r="F21" s="20"/>
      <c r="G21" s="20"/>
      <c r="H21" s="20"/>
      <c r="I21" s="27"/>
      <c r="J21" s="66">
        <v>0</v>
      </c>
      <c r="K21" s="97">
        <f>J21*B21</f>
        <v>0</v>
      </c>
      <c r="L21" s="98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69</v>
      </c>
      <c r="D22" s="21"/>
      <c r="E22" s="21"/>
      <c r="F22" s="21"/>
      <c r="G22" s="22"/>
      <c r="H22" s="22"/>
      <c r="I22" s="29"/>
      <c r="J22" s="66"/>
      <c r="K22" s="93"/>
      <c r="L22" s="94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3"/>
      <c r="L23" s="94"/>
      <c r="Q23" s="39"/>
    </row>
    <row r="24" spans="1:18" s="1" customFormat="1" ht="12.75" customHeight="1" x14ac:dyDescent="0.3">
      <c r="A24" s="56"/>
      <c r="B24" s="56"/>
      <c r="C24" s="55" t="s">
        <v>147</v>
      </c>
      <c r="D24" s="23"/>
      <c r="E24" s="23"/>
      <c r="F24" s="23"/>
      <c r="G24" s="24"/>
      <c r="H24" s="24"/>
      <c r="I24" s="29"/>
      <c r="J24" s="66"/>
      <c r="K24" s="93"/>
      <c r="L24" s="94"/>
    </row>
    <row r="25" spans="1:18" s="1" customFormat="1" ht="12.75" customHeight="1" x14ac:dyDescent="0.3">
      <c r="A25" s="56"/>
      <c r="B25" s="56"/>
      <c r="C25" s="65" t="s">
        <v>146</v>
      </c>
      <c r="D25" s="23"/>
      <c r="E25" s="23"/>
      <c r="F25" s="23"/>
      <c r="G25" s="22"/>
      <c r="H25" s="22"/>
      <c r="I25" s="29"/>
      <c r="J25" s="66"/>
      <c r="K25" s="93"/>
      <c r="L25" s="94"/>
    </row>
    <row r="26" spans="1:18" s="1" customFormat="1" ht="12.75" customHeight="1" x14ac:dyDescent="0.3">
      <c r="A26" s="56"/>
      <c r="B26" s="56"/>
      <c r="C26" s="55" t="s">
        <v>148</v>
      </c>
      <c r="D26" s="23"/>
      <c r="E26" s="23"/>
      <c r="F26" s="23"/>
      <c r="G26" s="22"/>
      <c r="H26" s="22"/>
      <c r="I26" s="29"/>
      <c r="J26" s="66"/>
      <c r="K26" s="93"/>
      <c r="L26" s="94"/>
    </row>
    <row r="27" spans="1:18" s="1" customFormat="1" ht="12.75" customHeight="1" x14ac:dyDescent="0.3">
      <c r="A27" s="56"/>
      <c r="B27" s="56"/>
      <c r="C27" s="55" t="s">
        <v>149</v>
      </c>
      <c r="D27" s="23"/>
      <c r="E27" s="23"/>
      <c r="F27" s="23"/>
      <c r="G27" s="22"/>
      <c r="H27" s="22"/>
      <c r="I27" s="29"/>
      <c r="J27" s="66"/>
      <c r="K27" s="93"/>
      <c r="L27" s="94"/>
    </row>
    <row r="28" spans="1:18" s="1" customFormat="1" ht="12.75" customHeight="1" x14ac:dyDescent="0.3">
      <c r="A28" s="56"/>
      <c r="B28" s="56"/>
      <c r="C28" s="65" t="s">
        <v>167</v>
      </c>
      <c r="D28" s="23"/>
      <c r="E28" s="23"/>
      <c r="F28" s="23"/>
      <c r="G28" s="22"/>
      <c r="H28" s="22"/>
      <c r="I28" s="29"/>
      <c r="J28" s="66"/>
      <c r="K28" s="93"/>
      <c r="L28" s="94"/>
    </row>
    <row r="29" spans="1:18" s="1" customFormat="1" ht="12.75" customHeight="1" x14ac:dyDescent="0.3">
      <c r="A29" s="56"/>
      <c r="B29" s="56"/>
      <c r="C29" s="55" t="s">
        <v>168</v>
      </c>
      <c r="D29" s="23"/>
      <c r="E29" s="23"/>
      <c r="F29" s="23"/>
      <c r="G29" s="22"/>
      <c r="H29" s="22"/>
      <c r="I29" s="29"/>
      <c r="J29" s="66"/>
      <c r="K29" s="93"/>
      <c r="L29" s="94"/>
    </row>
    <row r="30" spans="1:18" s="1" customFormat="1" ht="12.75" customHeight="1" x14ac:dyDescent="0.3">
      <c r="A30" s="56"/>
      <c r="B30" s="56"/>
      <c r="C30" s="65" t="s">
        <v>45</v>
      </c>
      <c r="D30" s="23"/>
      <c r="E30" s="23"/>
      <c r="F30" s="23"/>
      <c r="G30" s="22"/>
      <c r="H30" s="22"/>
      <c r="I30" s="29"/>
      <c r="J30" s="66"/>
      <c r="K30" s="93"/>
      <c r="L30" s="94"/>
      <c r="N30"/>
      <c r="R30"/>
    </row>
    <row r="31" spans="1:18" s="1" customFormat="1" ht="12.75" customHeight="1" x14ac:dyDescent="0.3">
      <c r="A31" s="56"/>
      <c r="B31" s="56"/>
      <c r="C31" s="55" t="s">
        <v>150</v>
      </c>
      <c r="D31" s="23"/>
      <c r="E31" s="23"/>
      <c r="F31" s="23"/>
      <c r="G31"/>
      <c r="H31" s="22"/>
      <c r="I31" s="29"/>
      <c r="J31" s="66"/>
      <c r="K31" s="93"/>
      <c r="L31" s="94"/>
    </row>
    <row r="32" spans="1:18" s="1" customFormat="1" ht="12.75" customHeight="1" x14ac:dyDescent="0.3">
      <c r="A32" s="56"/>
      <c r="B32" s="56"/>
      <c r="C32" s="55" t="s">
        <v>151</v>
      </c>
      <c r="D32" s="23"/>
      <c r="E32" s="23"/>
      <c r="F32" s="23"/>
      <c r="G32" s="22"/>
      <c r="H32" s="22"/>
      <c r="I32" s="29"/>
      <c r="J32" s="66"/>
      <c r="K32" s="93"/>
      <c r="L32" s="94"/>
      <c r="N32"/>
    </row>
    <row r="33" spans="1:16" s="1" customFormat="1" ht="12.75" customHeight="1" x14ac:dyDescent="0.3">
      <c r="A33" s="56"/>
      <c r="B33" s="56"/>
      <c r="C33" s="65" t="s">
        <v>152</v>
      </c>
      <c r="D33" s="23"/>
      <c r="E33" s="23"/>
      <c r="F33" s="23"/>
      <c r="G33" s="22"/>
      <c r="H33" s="22"/>
      <c r="I33" s="29"/>
      <c r="J33" s="66"/>
      <c r="K33" s="93"/>
      <c r="L33" s="94"/>
      <c r="O33"/>
    </row>
    <row r="34" spans="1:16" s="1" customFormat="1" ht="12.75" customHeight="1" x14ac:dyDescent="0.3">
      <c r="A34" s="56"/>
      <c r="B34" s="56"/>
      <c r="C34" s="65" t="s">
        <v>153</v>
      </c>
      <c r="D34" s="23"/>
      <c r="E34" s="23"/>
      <c r="F34" s="23"/>
      <c r="G34" s="22"/>
      <c r="H34" s="22"/>
      <c r="I34" s="29"/>
      <c r="J34" s="66"/>
      <c r="K34" s="93"/>
      <c r="L34" s="94"/>
    </row>
    <row r="35" spans="1:16" s="1" customFormat="1" ht="12.75" customHeight="1" x14ac:dyDescent="0.3">
      <c r="A35" s="56"/>
      <c r="B35" s="56"/>
      <c r="C35" s="55" t="s">
        <v>54</v>
      </c>
      <c r="D35" s="23"/>
      <c r="E35" s="23"/>
      <c r="F35" s="23"/>
      <c r="G35" s="22"/>
      <c r="H35" s="22"/>
      <c r="I35" s="29"/>
      <c r="J35" s="66"/>
      <c r="K35" s="93"/>
      <c r="L35" s="94"/>
    </row>
    <row r="36" spans="1:16" s="1" customFormat="1" ht="12.75" customHeight="1" x14ac:dyDescent="0.3">
      <c r="A36" s="56"/>
      <c r="B36" s="56"/>
      <c r="C36" s="55" t="s">
        <v>154</v>
      </c>
      <c r="D36" s="23"/>
      <c r="E36" s="23"/>
      <c r="F36" s="23"/>
      <c r="G36" s="22"/>
      <c r="H36" s="22"/>
      <c r="I36" s="29"/>
      <c r="J36" s="66"/>
      <c r="K36" s="93"/>
      <c r="L36" s="94"/>
      <c r="P36"/>
    </row>
    <row r="37" spans="1:16" s="1" customFormat="1" ht="12.75" customHeight="1" x14ac:dyDescent="0.3">
      <c r="A37" s="56"/>
      <c r="B37" s="56"/>
      <c r="C37" s="55" t="s">
        <v>155</v>
      </c>
      <c r="D37" s="23"/>
      <c r="E37" s="23"/>
      <c r="F37" s="23"/>
      <c r="G37" s="22"/>
      <c r="H37" s="22"/>
      <c r="I37" s="29"/>
      <c r="J37" s="66"/>
      <c r="K37" s="93"/>
      <c r="L37" s="94"/>
    </row>
    <row r="38" spans="1:16" s="1" customFormat="1" ht="12.75" customHeight="1" x14ac:dyDescent="0.3">
      <c r="A38" s="56"/>
      <c r="B38" s="56"/>
      <c r="C38" s="55" t="s">
        <v>156</v>
      </c>
      <c r="D38" s="23"/>
      <c r="E38" s="23"/>
      <c r="F38" s="23"/>
      <c r="G38" s="22"/>
      <c r="H38" s="22"/>
      <c r="I38" s="29"/>
      <c r="J38" s="66"/>
      <c r="K38" s="93"/>
      <c r="L38" s="94"/>
    </row>
    <row r="39" spans="1:16" s="1" customFormat="1" ht="12.75" customHeight="1" x14ac:dyDescent="0.3">
      <c r="A39" s="56"/>
      <c r="B39" s="56"/>
      <c r="C39" s="55" t="s">
        <v>157</v>
      </c>
      <c r="D39" s="23"/>
      <c r="E39" s="23"/>
      <c r="F39" s="23"/>
      <c r="G39" s="22"/>
      <c r="H39" s="22"/>
      <c r="I39" s="29"/>
      <c r="J39" s="66"/>
      <c r="K39" s="93"/>
      <c r="L39" s="94"/>
    </row>
    <row r="40" spans="1:16" s="1" customFormat="1" ht="12.75" customHeight="1" x14ac:dyDescent="0.3">
      <c r="A40" s="56"/>
      <c r="B40" s="56"/>
      <c r="C40" s="65" t="s">
        <v>158</v>
      </c>
      <c r="D40" s="23"/>
      <c r="E40" s="23"/>
      <c r="F40" s="23"/>
      <c r="G40" s="22"/>
      <c r="H40" s="22"/>
      <c r="I40" s="29"/>
      <c r="J40" s="66"/>
      <c r="K40" s="93"/>
      <c r="L40" s="94"/>
    </row>
    <row r="41" spans="1:16" s="1" customFormat="1" ht="12.75" customHeight="1" x14ac:dyDescent="0.3">
      <c r="A41" s="56"/>
      <c r="B41" s="56"/>
      <c r="C41" s="65" t="s">
        <v>159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74" t="s">
        <v>160</v>
      </c>
      <c r="D42" s="39"/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74" t="s">
        <v>161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74" t="s">
        <v>162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74" t="s">
        <v>163</v>
      </c>
      <c r="D45" s="23"/>
      <c r="E45" s="23"/>
      <c r="F45" s="23"/>
      <c r="G45" s="22"/>
      <c r="H45" s="22"/>
      <c r="I45" s="29"/>
      <c r="J45" s="66"/>
      <c r="K45" s="69"/>
      <c r="L45" s="70"/>
      <c r="P45"/>
    </row>
    <row r="46" spans="1:16" s="1" customFormat="1" ht="12.75" customHeight="1" x14ac:dyDescent="0.3">
      <c r="A46" s="56"/>
      <c r="B46" s="56"/>
      <c r="C46" s="73" t="s">
        <v>164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55"/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>
        <v>2</v>
      </c>
      <c r="B48" s="56"/>
      <c r="C48" s="135" t="s">
        <v>212</v>
      </c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6" s="1" customFormat="1" ht="12.75" customHeight="1" x14ac:dyDescent="0.3">
      <c r="A49" s="56"/>
      <c r="B49" s="56">
        <v>1</v>
      </c>
      <c r="C49" s="55" t="s">
        <v>165</v>
      </c>
      <c r="D49" s="23"/>
      <c r="E49" s="23"/>
      <c r="F49" s="23"/>
      <c r="G49" s="22"/>
      <c r="H49" s="22"/>
      <c r="I49" s="29"/>
      <c r="J49" s="66">
        <v>0</v>
      </c>
      <c r="K49" s="97">
        <f>J49*B49</f>
        <v>0</v>
      </c>
      <c r="L49" s="98"/>
    </row>
    <row r="50" spans="1:16" s="1" customFormat="1" ht="12.75" customHeight="1" x14ac:dyDescent="0.3">
      <c r="A50" s="56"/>
      <c r="B50" s="56">
        <v>1</v>
      </c>
      <c r="C50" s="55" t="s">
        <v>166</v>
      </c>
      <c r="D50" s="23"/>
      <c r="E50" s="23"/>
      <c r="F50" s="23"/>
      <c r="G50" s="22"/>
      <c r="H50" s="22"/>
      <c r="I50" s="29"/>
      <c r="J50" s="66">
        <v>0</v>
      </c>
      <c r="K50" s="97">
        <f>J50*B50</f>
        <v>0</v>
      </c>
      <c r="L50" s="98"/>
    </row>
    <row r="51" spans="1:16" s="1" customFormat="1" ht="12.75" customHeight="1" x14ac:dyDescent="0.3">
      <c r="A51" s="67"/>
      <c r="B51" s="67"/>
      <c r="D51" s="23"/>
      <c r="E51" s="23"/>
      <c r="F51" s="23"/>
      <c r="G51" s="22"/>
      <c r="H51" s="22"/>
      <c r="I51" s="29"/>
      <c r="J51" s="66"/>
      <c r="K51" s="71"/>
      <c r="L51" s="72"/>
      <c r="O51"/>
    </row>
    <row r="52" spans="1:16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6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7"/>
      <c r="L53" s="98"/>
      <c r="P53"/>
    </row>
    <row r="54" spans="1:16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7"/>
      <c r="L54" s="98"/>
      <c r="P54"/>
    </row>
    <row r="55" spans="1:16" s="1" customFormat="1" ht="12.75" customHeight="1" x14ac:dyDescent="0.3">
      <c r="A55" s="56"/>
      <c r="B55" s="56"/>
      <c r="C55" s="58"/>
      <c r="D55" s="23"/>
      <c r="E55" s="23"/>
      <c r="F55"/>
      <c r="G55" s="22"/>
      <c r="H55" s="22"/>
      <c r="I55" s="29"/>
      <c r="J55" s="66"/>
      <c r="K55" s="97"/>
      <c r="L55" s="98"/>
      <c r="O55"/>
    </row>
    <row r="56" spans="1:16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3"/>
      <c r="L56" s="94"/>
    </row>
    <row r="57" spans="1:16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 s="29"/>
      <c r="J57" s="66"/>
      <c r="K57" s="93"/>
      <c r="L57" s="94"/>
    </row>
    <row r="58" spans="1:16" s="1" customFormat="1" ht="12.75" customHeight="1" x14ac:dyDescent="0.3">
      <c r="A58" s="56"/>
      <c r="B58" s="56"/>
      <c r="C58" s="31"/>
      <c r="D58" s="25"/>
      <c r="E58" s="25"/>
      <c r="F58" s="25"/>
      <c r="G58"/>
      <c r="H58" s="22"/>
      <c r="I58" s="29"/>
      <c r="J58" s="66"/>
      <c r="K58" s="93"/>
      <c r="L58" s="94"/>
    </row>
    <row r="59" spans="1:16" s="1" customFormat="1" ht="12.75" customHeight="1" x14ac:dyDescent="0.3">
      <c r="A59" s="56"/>
      <c r="B59" s="56"/>
      <c r="C59" s="31"/>
      <c r="D59" s="25"/>
      <c r="E59" s="25"/>
      <c r="F59" s="25"/>
      <c r="G59"/>
      <c r="H59" s="22"/>
      <c r="I59" s="29"/>
      <c r="J59" s="66"/>
      <c r="K59" s="93"/>
      <c r="L59" s="94"/>
    </row>
    <row r="60" spans="1:16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6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6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6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6" ht="12.75" customHeight="1" x14ac:dyDescent="0.25">
      <c r="A64" s="81" t="s">
        <v>2</v>
      </c>
      <c r="B64" s="82"/>
      <c r="C64" s="82"/>
      <c r="D64" s="82"/>
      <c r="E64" s="82"/>
      <c r="F64" s="82"/>
      <c r="G64" s="82"/>
      <c r="H64" s="82"/>
      <c r="I64" s="82"/>
      <c r="J64" s="82"/>
      <c r="K64" s="83">
        <f>SUM(K21:K63)</f>
        <v>0</v>
      </c>
      <c r="L64" s="84"/>
    </row>
    <row r="65" spans="1:12" ht="12.75" customHeight="1" x14ac:dyDescent="0.25">
      <c r="A65" s="85" t="s">
        <v>9</v>
      </c>
      <c r="B65" s="86"/>
      <c r="C65" s="86"/>
      <c r="D65" s="86"/>
      <c r="E65" s="86"/>
      <c r="F65" s="86"/>
      <c r="G65" s="86"/>
      <c r="H65" s="86"/>
      <c r="I65" s="86"/>
      <c r="J65" s="86"/>
      <c r="K65" s="87">
        <f>+K64*0.12</f>
        <v>0</v>
      </c>
      <c r="L65" s="88"/>
    </row>
    <row r="66" spans="1:12" ht="12.75" customHeight="1" x14ac:dyDescent="0.25">
      <c r="A66" s="89" t="s">
        <v>1</v>
      </c>
      <c r="B66" s="90"/>
      <c r="C66" s="90"/>
      <c r="D66" s="90"/>
      <c r="E66" s="90"/>
      <c r="F66" s="90"/>
      <c r="G66" s="90"/>
      <c r="H66" s="90"/>
      <c r="I66" s="90"/>
      <c r="J66" s="90"/>
      <c r="K66" s="91">
        <f>+K64+K65</f>
        <v>0</v>
      </c>
      <c r="L66" s="92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36" t="s">
        <v>7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8"/>
    </row>
    <row r="69" spans="1:12" ht="22.5" customHeight="1" x14ac:dyDescent="0.25">
      <c r="A69" s="76" t="s">
        <v>8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 ht="12.9" customHeight="1" x14ac:dyDescent="0.25">
      <c r="A70" s="139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40" t="s">
        <v>228</v>
      </c>
      <c r="B71" s="23"/>
      <c r="C71" s="23" t="s">
        <v>61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9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9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9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9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9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7"/>
      <c r="B81" s="77"/>
      <c r="C81" s="77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78"/>
      <c r="B82" s="78"/>
      <c r="C82" s="78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79"/>
      <c r="B83" s="79"/>
      <c r="C83" s="79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0"/>
      <c r="K86" s="80"/>
      <c r="L86" s="80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</row>
    <row r="94" spans="1:12" ht="12.7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</row>
    <row r="95" spans="1:12" ht="12.75" customHeight="1" x14ac:dyDescent="0.25"/>
    <row r="96" spans="1:12" ht="12.75" customHeight="1" x14ac:dyDescent="0.25"/>
  </sheetData>
  <mergeCells count="65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A64:J64"/>
    <mergeCell ref="K64:L64"/>
    <mergeCell ref="A65:J65"/>
    <mergeCell ref="K65:L65"/>
    <mergeCell ref="A66:J66"/>
    <mergeCell ref="K66:L66"/>
    <mergeCell ref="A93:L93"/>
    <mergeCell ref="A94:L94"/>
    <mergeCell ref="A68:L68"/>
    <mergeCell ref="A69:L69"/>
    <mergeCell ref="A81:C81"/>
    <mergeCell ref="A82:C82"/>
    <mergeCell ref="A83:C83"/>
    <mergeCell ref="J86:L86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C13A-F234-44E2-BCA8-D50F439CF074}">
  <sheetPr>
    <tabColor rgb="FFC8102E"/>
  </sheetPr>
  <dimension ref="A1:R96"/>
  <sheetViews>
    <sheetView showGridLines="0" zoomScale="90" zoomScaleNormal="90" zoomScaleSheetLayoutView="80" workbookViewId="0">
      <selection activeCell="J86" sqref="J86:L8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5" t="s">
        <v>10</v>
      </c>
      <c r="G6" s="115"/>
      <c r="H6" s="115"/>
      <c r="I6" s="115"/>
      <c r="J6" s="115"/>
      <c r="K6" s="115"/>
      <c r="L6" s="115"/>
    </row>
    <row r="7" spans="1:12" customFormat="1" ht="12.75" customHeight="1" x14ac:dyDescent="0.25">
      <c r="F7" s="115"/>
      <c r="G7" s="115"/>
      <c r="H7" s="115"/>
      <c r="I7" s="115"/>
      <c r="J7" s="115"/>
      <c r="K7" s="115"/>
      <c r="L7" s="115"/>
    </row>
    <row r="8" spans="1:12" customFormat="1" ht="15.6" x14ac:dyDescent="0.25">
      <c r="F8" s="116" t="s">
        <v>11</v>
      </c>
      <c r="G8" s="116"/>
      <c r="H8" s="116"/>
      <c r="I8" s="116"/>
      <c r="J8" s="116"/>
      <c r="K8" s="116"/>
      <c r="L8" s="116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7" t="s">
        <v>14</v>
      </c>
      <c r="B10" s="117"/>
      <c r="C10" s="117"/>
      <c r="D10" s="62"/>
      <c r="E10" s="53"/>
      <c r="F10" s="59" t="s">
        <v>33</v>
      </c>
      <c r="G10" s="118"/>
      <c r="H10" s="118"/>
      <c r="I10" s="118"/>
      <c r="J10" s="118"/>
      <c r="K10" s="118"/>
      <c r="L10" s="119"/>
    </row>
    <row r="11" spans="1:12" customFormat="1" ht="12.75" customHeight="1" x14ac:dyDescent="0.3">
      <c r="A11" s="133" t="s">
        <v>66</v>
      </c>
      <c r="B11" s="133"/>
      <c r="C11" s="133"/>
      <c r="D11" s="133"/>
      <c r="E11" s="54"/>
      <c r="F11" s="60" t="s">
        <v>29</v>
      </c>
      <c r="G11" s="104"/>
      <c r="H11" s="104"/>
      <c r="I11" s="104"/>
      <c r="J11" s="104"/>
      <c r="K11" s="104"/>
      <c r="L11" s="105"/>
    </row>
    <row r="12" spans="1:12" customFormat="1" ht="12.75" customHeight="1" x14ac:dyDescent="0.3">
      <c r="A12" s="133"/>
      <c r="B12" s="133"/>
      <c r="C12" s="133"/>
      <c r="D12" s="133"/>
      <c r="E12" s="54"/>
      <c r="F12" s="60" t="s">
        <v>30</v>
      </c>
      <c r="G12" s="77"/>
      <c r="H12" s="77"/>
      <c r="I12" s="77"/>
      <c r="J12" s="77"/>
      <c r="K12" s="77"/>
      <c r="L12" s="120"/>
    </row>
    <row r="13" spans="1:12" customFormat="1" ht="12.75" customHeight="1" x14ac:dyDescent="0.3">
      <c r="A13" s="15" t="s">
        <v>16</v>
      </c>
      <c r="B13" s="103" t="s">
        <v>67</v>
      </c>
      <c r="C13" s="103"/>
      <c r="D13" s="103"/>
      <c r="E13" s="26"/>
      <c r="F13" s="60" t="s">
        <v>31</v>
      </c>
      <c r="G13" s="104"/>
      <c r="H13" s="104"/>
      <c r="I13" s="104"/>
      <c r="J13" s="104"/>
      <c r="K13" s="104"/>
      <c r="L13" s="105"/>
    </row>
    <row r="14" spans="1:12" customFormat="1" ht="12.75" customHeight="1" x14ac:dyDescent="0.3">
      <c r="A14" s="15" t="s">
        <v>15</v>
      </c>
      <c r="B14" s="106" t="s">
        <v>35</v>
      </c>
      <c r="C14" s="106"/>
      <c r="D14" s="106"/>
      <c r="E14" s="26"/>
      <c r="F14" s="61" t="s">
        <v>32</v>
      </c>
      <c r="G14" s="107"/>
      <c r="H14" s="108"/>
      <c r="I14" s="108"/>
      <c r="J14" s="108"/>
      <c r="K14" s="108"/>
      <c r="L14" s="109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0">
        <f ca="1">TODAY()</f>
        <v>46100</v>
      </c>
      <c r="H17" s="110"/>
      <c r="I17" s="111" t="s">
        <v>12</v>
      </c>
      <c r="J17" s="111"/>
      <c r="K17" s="111"/>
      <c r="L17" s="112">
        <v>0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4"/>
      <c r="H18" s="114"/>
      <c r="I18" s="111"/>
      <c r="J18" s="111"/>
      <c r="K18" s="111"/>
      <c r="L18" s="113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9" t="s">
        <v>6</v>
      </c>
      <c r="D20" s="100"/>
      <c r="E20" s="100"/>
      <c r="F20" s="100"/>
      <c r="G20" s="100"/>
      <c r="H20" s="100"/>
      <c r="I20" s="101"/>
      <c r="J20" s="18" t="s">
        <v>13</v>
      </c>
      <c r="K20" s="99" t="s">
        <v>34</v>
      </c>
      <c r="L20" s="101"/>
      <c r="N20" s="102" t="s">
        <v>65</v>
      </c>
      <c r="O20" s="102"/>
      <c r="P20" s="102"/>
    </row>
    <row r="21" spans="1:18" s="1" customFormat="1" ht="21" x14ac:dyDescent="0.4">
      <c r="A21" s="56">
        <v>1</v>
      </c>
      <c r="B21" s="56">
        <v>1</v>
      </c>
      <c r="C21" s="134" t="s">
        <v>210</v>
      </c>
      <c r="D21" s="20"/>
      <c r="E21" s="20"/>
      <c r="F21" s="20"/>
      <c r="G21" s="20"/>
      <c r="H21" s="20"/>
      <c r="I21" s="27"/>
      <c r="J21" s="66">
        <v>0</v>
      </c>
      <c r="K21" s="97">
        <f>J21*B21</f>
        <v>0</v>
      </c>
      <c r="L21" s="98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216</v>
      </c>
      <c r="D22" s="21"/>
      <c r="E22" s="21"/>
      <c r="F22" s="21"/>
      <c r="G22" s="22"/>
      <c r="H22" s="22"/>
      <c r="I22" s="29"/>
      <c r="J22" s="66"/>
      <c r="K22" s="93"/>
      <c r="L22" s="94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3"/>
      <c r="L23" s="94"/>
      <c r="Q23" s="39"/>
    </row>
    <row r="24" spans="1:18" s="1" customFormat="1" ht="12.75" customHeight="1" x14ac:dyDescent="0.3">
      <c r="A24" s="56"/>
      <c r="B24" s="56"/>
      <c r="C24" s="55" t="s">
        <v>213</v>
      </c>
      <c r="D24" s="23"/>
      <c r="E24" s="23"/>
      <c r="F24" s="23"/>
      <c r="G24" s="24"/>
      <c r="H24" s="24"/>
      <c r="I24" s="29"/>
      <c r="J24" s="66"/>
      <c r="K24" s="93"/>
      <c r="L24" s="94"/>
    </row>
    <row r="25" spans="1:18" s="1" customFormat="1" ht="12.75" customHeight="1" x14ac:dyDescent="0.3">
      <c r="A25" s="56"/>
      <c r="B25" s="56"/>
      <c r="C25" s="65" t="s">
        <v>219</v>
      </c>
      <c r="D25" s="23"/>
      <c r="E25" s="23"/>
      <c r="F25" s="23"/>
      <c r="G25" s="22"/>
      <c r="H25" s="22"/>
      <c r="I25" s="29"/>
      <c r="J25" s="66"/>
      <c r="K25" s="93"/>
      <c r="L25" s="94"/>
    </row>
    <row r="26" spans="1:18" s="1" customFormat="1" ht="12.75" customHeight="1" x14ac:dyDescent="0.3">
      <c r="A26" s="56"/>
      <c r="B26" s="56"/>
      <c r="C26" s="55" t="s">
        <v>214</v>
      </c>
      <c r="D26" s="23"/>
      <c r="E26" s="23"/>
      <c r="F26" s="23"/>
      <c r="G26" s="22"/>
      <c r="H26" s="22"/>
      <c r="I26" s="29"/>
      <c r="J26" s="66"/>
      <c r="K26" s="93"/>
      <c r="L26" s="94"/>
    </row>
    <row r="27" spans="1:18" s="1" customFormat="1" ht="12.75" customHeight="1" x14ac:dyDescent="0.3">
      <c r="A27" s="56"/>
      <c r="B27" s="56"/>
      <c r="C27" s="55" t="s">
        <v>215</v>
      </c>
      <c r="D27" s="23"/>
      <c r="E27" s="23"/>
      <c r="F27" s="23"/>
      <c r="G27" s="22"/>
      <c r="H27" s="22"/>
      <c r="I27" s="29"/>
      <c r="J27" s="66"/>
      <c r="K27" s="93"/>
      <c r="L27" s="94"/>
      <c r="N27"/>
    </row>
    <row r="28" spans="1:18" s="1" customFormat="1" ht="12.75" customHeight="1" x14ac:dyDescent="0.3">
      <c r="A28" s="56"/>
      <c r="B28" s="56"/>
      <c r="C28" s="65" t="s">
        <v>167</v>
      </c>
      <c r="D28" s="23"/>
      <c r="E28" s="23"/>
      <c r="F28" s="23"/>
      <c r="G28" s="22"/>
      <c r="H28" s="22"/>
      <c r="I28" s="29"/>
      <c r="J28" s="66"/>
      <c r="K28" s="93"/>
      <c r="L28" s="94"/>
    </row>
    <row r="29" spans="1:18" s="1" customFormat="1" ht="12.75" customHeight="1" x14ac:dyDescent="0.3">
      <c r="A29" s="56"/>
      <c r="B29" s="56"/>
      <c r="C29" s="55" t="s">
        <v>217</v>
      </c>
      <c r="D29" s="23"/>
      <c r="E29" s="23"/>
      <c r="F29" s="23"/>
      <c r="G29" s="22"/>
      <c r="H29" s="22"/>
      <c r="I29" s="29"/>
      <c r="J29" s="66"/>
      <c r="K29" s="93"/>
      <c r="L29" s="94"/>
    </row>
    <row r="30" spans="1:18" s="1" customFormat="1" ht="12.75" customHeight="1" x14ac:dyDescent="0.3">
      <c r="A30" s="56"/>
      <c r="B30" s="56"/>
      <c r="C30" s="65" t="s">
        <v>45</v>
      </c>
      <c r="D30" s="23"/>
      <c r="E30" s="23"/>
      <c r="F30" s="23"/>
      <c r="G30" s="22"/>
      <c r="H30" s="22"/>
      <c r="I30" s="29"/>
      <c r="J30" s="66"/>
      <c r="K30" s="93"/>
      <c r="L30" s="94"/>
      <c r="N30"/>
      <c r="R30"/>
    </row>
    <row r="31" spans="1:18" s="1" customFormat="1" ht="12.75" customHeight="1" x14ac:dyDescent="0.3">
      <c r="A31" s="56"/>
      <c r="B31" s="56"/>
      <c r="C31" s="55" t="s">
        <v>150</v>
      </c>
      <c r="D31" s="23"/>
      <c r="E31" s="23"/>
      <c r="F31" s="23"/>
      <c r="G31"/>
      <c r="H31" s="22"/>
      <c r="I31" s="29"/>
      <c r="J31" s="66"/>
      <c r="K31" s="93"/>
      <c r="L31" s="94"/>
    </row>
    <row r="32" spans="1:18" s="1" customFormat="1" ht="12.75" customHeight="1" x14ac:dyDescent="0.3">
      <c r="A32" s="56"/>
      <c r="B32" s="56"/>
      <c r="C32" s="55" t="s">
        <v>151</v>
      </c>
      <c r="D32" s="23"/>
      <c r="E32" s="23"/>
      <c r="F32" s="23"/>
      <c r="G32" s="22"/>
      <c r="H32" s="22"/>
      <c r="I32" s="29"/>
      <c r="J32" s="66"/>
      <c r="K32" s="93"/>
      <c r="L32" s="94"/>
      <c r="N32"/>
    </row>
    <row r="33" spans="1:16" s="1" customFormat="1" ht="12.75" customHeight="1" x14ac:dyDescent="0.3">
      <c r="A33" s="56"/>
      <c r="B33" s="56"/>
      <c r="C33" s="65" t="s">
        <v>152</v>
      </c>
      <c r="D33" s="23"/>
      <c r="E33" s="23"/>
      <c r="F33" s="23"/>
      <c r="G33" s="22"/>
      <c r="H33" s="22"/>
      <c r="I33" s="29"/>
      <c r="J33" s="66"/>
      <c r="K33" s="93"/>
      <c r="L33" s="94"/>
      <c r="O33"/>
    </row>
    <row r="34" spans="1:16" s="1" customFormat="1" ht="12.75" customHeight="1" x14ac:dyDescent="0.3">
      <c r="A34" s="56"/>
      <c r="B34" s="56"/>
      <c r="C34" s="65" t="s">
        <v>153</v>
      </c>
      <c r="D34" s="23"/>
      <c r="E34" s="23"/>
      <c r="F34" s="23"/>
      <c r="G34" s="22"/>
      <c r="H34" s="22"/>
      <c r="I34" s="29"/>
      <c r="J34" s="66"/>
      <c r="K34" s="93"/>
      <c r="L34" s="94"/>
    </row>
    <row r="35" spans="1:16" s="1" customFormat="1" ht="12.75" customHeight="1" x14ac:dyDescent="0.3">
      <c r="A35" s="56"/>
      <c r="B35" s="56"/>
      <c r="C35" s="55" t="s">
        <v>54</v>
      </c>
      <c r="D35" s="23"/>
      <c r="E35" s="23"/>
      <c r="F35" s="23"/>
      <c r="G35" s="22"/>
      <c r="H35" s="22"/>
      <c r="I35" s="29"/>
      <c r="J35" s="66"/>
      <c r="K35" s="93"/>
      <c r="L35" s="94"/>
    </row>
    <row r="36" spans="1:16" s="1" customFormat="1" ht="12.75" customHeight="1" x14ac:dyDescent="0.3">
      <c r="A36" s="56"/>
      <c r="B36" s="56"/>
      <c r="C36" s="55" t="s">
        <v>154</v>
      </c>
      <c r="D36" s="23"/>
      <c r="E36" s="23"/>
      <c r="F36" s="23"/>
      <c r="G36" s="22"/>
      <c r="H36" s="22"/>
      <c r="I36" s="29"/>
      <c r="J36" s="66"/>
      <c r="K36" s="93"/>
      <c r="L36" s="94"/>
      <c r="P36"/>
    </row>
    <row r="37" spans="1:16" s="1" customFormat="1" ht="12.75" customHeight="1" x14ac:dyDescent="0.3">
      <c r="A37" s="56"/>
      <c r="B37" s="56"/>
      <c r="C37" s="55" t="s">
        <v>218</v>
      </c>
      <c r="D37" s="23"/>
      <c r="E37" s="23"/>
      <c r="F37" s="23"/>
      <c r="G37" s="22"/>
      <c r="H37" s="22"/>
      <c r="I37" s="29"/>
      <c r="J37" s="66"/>
      <c r="K37" s="93"/>
      <c r="L37" s="94"/>
    </row>
    <row r="38" spans="1:16" s="1" customFormat="1" ht="12.75" customHeight="1" x14ac:dyDescent="0.3">
      <c r="A38" s="56"/>
      <c r="B38" s="56"/>
      <c r="C38" s="55" t="s">
        <v>156</v>
      </c>
      <c r="D38" s="23"/>
      <c r="E38" s="23"/>
      <c r="F38" s="23"/>
      <c r="G38" s="22"/>
      <c r="H38" s="22"/>
      <c r="I38" s="29"/>
      <c r="J38" s="66"/>
      <c r="K38" s="93"/>
      <c r="L38" s="94"/>
    </row>
    <row r="39" spans="1:16" s="1" customFormat="1" ht="12.75" customHeight="1" x14ac:dyDescent="0.3">
      <c r="A39" s="56"/>
      <c r="B39" s="56"/>
      <c r="C39" s="55" t="s">
        <v>157</v>
      </c>
      <c r="D39" s="23"/>
      <c r="E39" s="23"/>
      <c r="F39" s="23"/>
      <c r="G39" s="22"/>
      <c r="H39" s="22"/>
      <c r="I39" s="29"/>
      <c r="J39" s="66"/>
      <c r="K39" s="93"/>
      <c r="L39" s="94"/>
    </row>
    <row r="40" spans="1:16" s="1" customFormat="1" ht="12.75" customHeight="1" x14ac:dyDescent="0.3">
      <c r="A40" s="56"/>
      <c r="B40" s="56"/>
      <c r="C40" s="65" t="s">
        <v>227</v>
      </c>
      <c r="D40" s="23"/>
      <c r="E40" s="23"/>
      <c r="F40" s="23"/>
      <c r="G40" s="22"/>
      <c r="H40" s="22"/>
      <c r="I40" s="29"/>
      <c r="J40" s="66"/>
      <c r="K40" s="93"/>
      <c r="L40" s="94"/>
    </row>
    <row r="41" spans="1:16" s="1" customFormat="1" ht="12.75" customHeight="1" x14ac:dyDescent="0.3">
      <c r="A41" s="56"/>
      <c r="B41" s="56"/>
      <c r="C41" s="65" t="s">
        <v>220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74" t="s">
        <v>221</v>
      </c>
      <c r="D42" s="39"/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74" t="s">
        <v>222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74" t="s">
        <v>223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74" t="s">
        <v>224</v>
      </c>
      <c r="D45" s="23"/>
      <c r="E45" s="23"/>
      <c r="F45" s="23"/>
      <c r="G45" s="22"/>
      <c r="H45" s="22"/>
      <c r="I45" s="29"/>
      <c r="J45" s="66"/>
      <c r="K45" s="69"/>
      <c r="L45" s="70"/>
      <c r="P45"/>
    </row>
    <row r="46" spans="1:16" s="1" customFormat="1" ht="12.75" customHeight="1" x14ac:dyDescent="0.3">
      <c r="A46" s="56"/>
      <c r="B46" s="56"/>
      <c r="C46" s="74" t="s">
        <v>225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55" t="s">
        <v>226</v>
      </c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>
        <v>2</v>
      </c>
      <c r="B48" s="56"/>
      <c r="C48" s="135" t="s">
        <v>211</v>
      </c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6" s="1" customFormat="1" ht="12.75" customHeight="1" x14ac:dyDescent="0.3">
      <c r="A49" s="56"/>
      <c r="B49" s="56">
        <v>1</v>
      </c>
      <c r="C49" s="55" t="s">
        <v>165</v>
      </c>
      <c r="D49" s="23"/>
      <c r="E49" s="23"/>
      <c r="F49" s="23"/>
      <c r="G49" s="22"/>
      <c r="H49" s="22"/>
      <c r="I49" s="29"/>
      <c r="J49" s="66">
        <v>0</v>
      </c>
      <c r="K49" s="97">
        <f>J49*B49</f>
        <v>0</v>
      </c>
      <c r="L49" s="98"/>
    </row>
    <row r="50" spans="1:16" s="1" customFormat="1" ht="12.75" customHeight="1" x14ac:dyDescent="0.3">
      <c r="A50" s="56"/>
      <c r="B50" s="56">
        <v>1</v>
      </c>
      <c r="C50" s="55" t="s">
        <v>166</v>
      </c>
      <c r="D50" s="23"/>
      <c r="E50" s="23"/>
      <c r="F50" s="23"/>
      <c r="G50" s="22"/>
      <c r="H50" s="22"/>
      <c r="I50" s="29"/>
      <c r="J50" s="66">
        <v>0</v>
      </c>
      <c r="K50" s="97">
        <f>J50*B50</f>
        <v>0</v>
      </c>
      <c r="L50" s="98"/>
      <c r="N50"/>
    </row>
    <row r="51" spans="1:16" s="1" customFormat="1" ht="12.75" customHeight="1" x14ac:dyDescent="0.3">
      <c r="A51" s="67"/>
      <c r="B51" s="67"/>
      <c r="D51" s="23"/>
      <c r="E51" s="23"/>
      <c r="F51" s="23"/>
      <c r="G51" s="22"/>
      <c r="H51" s="22"/>
      <c r="I51" s="29"/>
      <c r="J51" s="66"/>
      <c r="K51" s="71"/>
      <c r="L51" s="72"/>
      <c r="O51"/>
    </row>
    <row r="52" spans="1:16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6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7"/>
      <c r="L53" s="98"/>
      <c r="P53"/>
    </row>
    <row r="54" spans="1:16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7"/>
      <c r="L54" s="98"/>
      <c r="P54"/>
    </row>
    <row r="55" spans="1:16" s="1" customFormat="1" ht="12.75" customHeight="1" x14ac:dyDescent="0.3">
      <c r="A55" s="56"/>
      <c r="B55" s="56"/>
      <c r="C55" s="58"/>
      <c r="D55" s="23"/>
      <c r="E55" s="23"/>
      <c r="F55"/>
      <c r="G55" s="22"/>
      <c r="H55" s="22"/>
      <c r="I55" s="29"/>
      <c r="J55" s="66"/>
      <c r="K55" s="97"/>
      <c r="L55" s="98"/>
      <c r="O55"/>
    </row>
    <row r="56" spans="1:16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3"/>
      <c r="L56" s="94"/>
    </row>
    <row r="57" spans="1:16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 s="29"/>
      <c r="J57" s="66"/>
      <c r="K57" s="93"/>
      <c r="L57" s="94"/>
    </row>
    <row r="58" spans="1:16" s="1" customFormat="1" ht="12.75" customHeight="1" x14ac:dyDescent="0.3">
      <c r="A58" s="56"/>
      <c r="B58" s="56"/>
      <c r="C58" s="31"/>
      <c r="D58" s="25"/>
      <c r="E58" s="25"/>
      <c r="F58" s="25"/>
      <c r="G58"/>
      <c r="H58" s="22"/>
      <c r="I58" s="29"/>
      <c r="J58" s="66"/>
      <c r="K58" s="93"/>
      <c r="L58" s="94"/>
    </row>
    <row r="59" spans="1:16" s="1" customFormat="1" ht="12.75" customHeight="1" x14ac:dyDescent="0.3">
      <c r="A59" s="56"/>
      <c r="B59" s="56"/>
      <c r="C59" s="31"/>
      <c r="D59" s="25"/>
      <c r="E59" s="25"/>
      <c r="F59" s="25"/>
      <c r="G59"/>
      <c r="H59" s="22"/>
      <c r="I59" s="29"/>
      <c r="J59" s="66"/>
      <c r="K59" s="93"/>
      <c r="L59" s="94"/>
    </row>
    <row r="60" spans="1:16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6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6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6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6" ht="12.75" customHeight="1" x14ac:dyDescent="0.25">
      <c r="A64" s="81" t="s">
        <v>2</v>
      </c>
      <c r="B64" s="82"/>
      <c r="C64" s="82"/>
      <c r="D64" s="82"/>
      <c r="E64" s="82"/>
      <c r="F64" s="82"/>
      <c r="G64" s="82"/>
      <c r="H64" s="82"/>
      <c r="I64" s="82"/>
      <c r="J64" s="82"/>
      <c r="K64" s="83">
        <f>SUM(K21:K63)</f>
        <v>0</v>
      </c>
      <c r="L64" s="84"/>
    </row>
    <row r="65" spans="1:12" ht="12.75" customHeight="1" x14ac:dyDescent="0.25">
      <c r="A65" s="85" t="s">
        <v>9</v>
      </c>
      <c r="B65" s="86"/>
      <c r="C65" s="86"/>
      <c r="D65" s="86"/>
      <c r="E65" s="86"/>
      <c r="F65" s="86"/>
      <c r="G65" s="86"/>
      <c r="H65" s="86"/>
      <c r="I65" s="86"/>
      <c r="J65" s="86"/>
      <c r="K65" s="87">
        <f>+K64*0.12</f>
        <v>0</v>
      </c>
      <c r="L65" s="88"/>
    </row>
    <row r="66" spans="1:12" ht="12.75" customHeight="1" x14ac:dyDescent="0.25">
      <c r="A66" s="89" t="s">
        <v>1</v>
      </c>
      <c r="B66" s="90"/>
      <c r="C66" s="90"/>
      <c r="D66" s="90"/>
      <c r="E66" s="90"/>
      <c r="F66" s="90"/>
      <c r="G66" s="90"/>
      <c r="H66" s="90"/>
      <c r="I66" s="90"/>
      <c r="J66" s="90"/>
      <c r="K66" s="91">
        <f>+K64+K65</f>
        <v>0</v>
      </c>
      <c r="L66" s="92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36" t="s">
        <v>7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8"/>
    </row>
    <row r="69" spans="1:12" ht="22.5" customHeight="1" x14ac:dyDescent="0.25">
      <c r="A69" s="76" t="s">
        <v>8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 ht="12.9" customHeight="1" x14ac:dyDescent="0.25">
      <c r="A70" s="139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40" t="s">
        <v>228</v>
      </c>
      <c r="B71" s="23"/>
      <c r="C71" s="23" t="s">
        <v>61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9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9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9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9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9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7"/>
      <c r="B81" s="77"/>
      <c r="C81" s="77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78"/>
      <c r="B82" s="78"/>
      <c r="C82" s="78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79"/>
      <c r="B83" s="79"/>
      <c r="C83" s="79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0"/>
      <c r="K86" s="80"/>
      <c r="L86" s="80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</row>
    <row r="94" spans="1:12" ht="12.7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</row>
    <row r="95" spans="1:12" ht="12.75" customHeight="1" x14ac:dyDescent="0.25"/>
    <row r="96" spans="1:12" ht="12.75" customHeight="1" x14ac:dyDescent="0.25"/>
  </sheetData>
  <mergeCells count="65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A64:J64"/>
    <mergeCell ref="K64:L64"/>
    <mergeCell ref="A65:J65"/>
    <mergeCell ref="K65:L65"/>
    <mergeCell ref="A66:J66"/>
    <mergeCell ref="K66:L66"/>
    <mergeCell ref="A93:L93"/>
    <mergeCell ref="A94:L94"/>
    <mergeCell ref="A68:L68"/>
    <mergeCell ref="A69:L69"/>
    <mergeCell ref="A81:C81"/>
    <mergeCell ref="A82:C82"/>
    <mergeCell ref="A83:C83"/>
    <mergeCell ref="J86:L86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4443-42F6-4924-9DD3-BC4DEA73F26B}">
  <sheetPr>
    <tabColor rgb="FFC8102E"/>
  </sheetPr>
  <dimension ref="A1:R96"/>
  <sheetViews>
    <sheetView showGridLines="0" zoomScale="90" zoomScaleNormal="90" zoomScaleSheetLayoutView="80" workbookViewId="0">
      <selection activeCell="J86" sqref="J86:L8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5" t="s">
        <v>10</v>
      </c>
      <c r="G6" s="115"/>
      <c r="H6" s="115"/>
      <c r="I6" s="115"/>
      <c r="J6" s="115"/>
      <c r="K6" s="115"/>
      <c r="L6" s="115"/>
    </row>
    <row r="7" spans="1:12" customFormat="1" ht="12.75" customHeight="1" x14ac:dyDescent="0.25">
      <c r="F7" s="115"/>
      <c r="G7" s="115"/>
      <c r="H7" s="115"/>
      <c r="I7" s="115"/>
      <c r="J7" s="115"/>
      <c r="K7" s="115"/>
      <c r="L7" s="115"/>
    </row>
    <row r="8" spans="1:12" customFormat="1" ht="15.6" x14ac:dyDescent="0.25">
      <c r="F8" s="116" t="s">
        <v>11</v>
      </c>
      <c r="G8" s="116"/>
      <c r="H8" s="116"/>
      <c r="I8" s="116"/>
      <c r="J8" s="116"/>
      <c r="K8" s="116"/>
      <c r="L8" s="116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7" t="s">
        <v>14</v>
      </c>
      <c r="B10" s="117"/>
      <c r="C10" s="117"/>
      <c r="D10" s="62"/>
      <c r="E10" s="53"/>
      <c r="F10" s="59" t="s">
        <v>33</v>
      </c>
      <c r="G10" s="118"/>
      <c r="H10" s="118"/>
      <c r="I10" s="118"/>
      <c r="J10" s="118"/>
      <c r="K10" s="118"/>
      <c r="L10" s="119"/>
    </row>
    <row r="11" spans="1:12" customFormat="1" ht="12.75" customHeight="1" x14ac:dyDescent="0.3">
      <c r="A11" s="133" t="s">
        <v>66</v>
      </c>
      <c r="B11" s="133"/>
      <c r="C11" s="133"/>
      <c r="D11" s="133"/>
      <c r="E11" s="54"/>
      <c r="F11" s="60" t="s">
        <v>29</v>
      </c>
      <c r="G11" s="104"/>
      <c r="H11" s="104"/>
      <c r="I11" s="104"/>
      <c r="J11" s="104"/>
      <c r="K11" s="104"/>
      <c r="L11" s="105"/>
    </row>
    <row r="12" spans="1:12" customFormat="1" ht="12.75" customHeight="1" x14ac:dyDescent="0.3">
      <c r="A12" s="133"/>
      <c r="B12" s="133"/>
      <c r="C12" s="133"/>
      <c r="D12" s="133"/>
      <c r="E12" s="54"/>
      <c r="F12" s="60" t="s">
        <v>30</v>
      </c>
      <c r="G12" s="77"/>
      <c r="H12" s="77"/>
      <c r="I12" s="77"/>
      <c r="J12" s="77"/>
      <c r="K12" s="77"/>
      <c r="L12" s="120"/>
    </row>
    <row r="13" spans="1:12" customFormat="1" ht="12.75" customHeight="1" x14ac:dyDescent="0.3">
      <c r="A13" s="15" t="s">
        <v>16</v>
      </c>
      <c r="B13" s="103" t="s">
        <v>67</v>
      </c>
      <c r="C13" s="103"/>
      <c r="D13" s="103"/>
      <c r="E13" s="26"/>
      <c r="F13" s="60" t="s">
        <v>31</v>
      </c>
      <c r="G13" s="104"/>
      <c r="H13" s="104"/>
      <c r="I13" s="104"/>
      <c r="J13" s="104"/>
      <c r="K13" s="104"/>
      <c r="L13" s="105"/>
    </row>
    <row r="14" spans="1:12" customFormat="1" ht="12.75" customHeight="1" x14ac:dyDescent="0.3">
      <c r="A14" s="15" t="s">
        <v>15</v>
      </c>
      <c r="B14" s="106" t="s">
        <v>35</v>
      </c>
      <c r="C14" s="106"/>
      <c r="D14" s="106"/>
      <c r="E14" s="26"/>
      <c r="F14" s="61" t="s">
        <v>32</v>
      </c>
      <c r="G14" s="107"/>
      <c r="H14" s="108"/>
      <c r="I14" s="108"/>
      <c r="J14" s="108"/>
      <c r="K14" s="108"/>
      <c r="L14" s="109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0">
        <f ca="1">TODAY()</f>
        <v>46100</v>
      </c>
      <c r="H17" s="110"/>
      <c r="I17" s="111" t="s">
        <v>12</v>
      </c>
      <c r="J17" s="111"/>
      <c r="K17" s="111"/>
      <c r="L17" s="112">
        <v>0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4"/>
      <c r="H18" s="114"/>
      <c r="I18" s="111"/>
      <c r="J18" s="111"/>
      <c r="K18" s="111"/>
      <c r="L18" s="113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9" t="s">
        <v>6</v>
      </c>
      <c r="D20" s="100"/>
      <c r="E20" s="100"/>
      <c r="F20" s="100"/>
      <c r="G20" s="100"/>
      <c r="H20" s="100"/>
      <c r="I20" s="101"/>
      <c r="J20" s="18" t="s">
        <v>13</v>
      </c>
      <c r="K20" s="99" t="s">
        <v>34</v>
      </c>
      <c r="L20" s="101"/>
      <c r="N20" s="102" t="s">
        <v>65</v>
      </c>
      <c r="O20" s="102"/>
      <c r="P20" s="102"/>
    </row>
    <row r="21" spans="1:18" s="1" customFormat="1" ht="21" x14ac:dyDescent="0.4">
      <c r="A21" s="56">
        <v>1</v>
      </c>
      <c r="B21" s="56">
        <v>1</v>
      </c>
      <c r="C21" s="134" t="s">
        <v>68</v>
      </c>
      <c r="D21" s="20"/>
      <c r="E21" s="20"/>
      <c r="F21" s="20"/>
      <c r="G21" s="20"/>
      <c r="H21" s="20"/>
      <c r="I21" s="27"/>
      <c r="J21" s="66">
        <v>424</v>
      </c>
      <c r="K21" s="97">
        <f>J21*B21</f>
        <v>424</v>
      </c>
      <c r="L21" s="98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69</v>
      </c>
      <c r="D22" s="21"/>
      <c r="E22" s="21"/>
      <c r="F22" s="21"/>
      <c r="G22" s="22"/>
      <c r="H22" s="22"/>
      <c r="I22" s="29"/>
      <c r="J22" s="66"/>
      <c r="K22" s="93"/>
      <c r="L22" s="94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3"/>
      <c r="L23" s="94"/>
      <c r="Q23" s="39"/>
    </row>
    <row r="24" spans="1:18" s="1" customFormat="1" ht="12.75" customHeight="1" x14ac:dyDescent="0.3">
      <c r="A24" s="56"/>
      <c r="B24" s="56"/>
      <c r="C24" s="55" t="s">
        <v>90</v>
      </c>
      <c r="D24" s="23"/>
      <c r="E24" s="23"/>
      <c r="F24" s="23"/>
      <c r="G24" s="24"/>
      <c r="H24" s="24"/>
      <c r="I24" s="29"/>
      <c r="J24" s="66"/>
      <c r="K24" s="93"/>
      <c r="L24" s="94"/>
    </row>
    <row r="25" spans="1:18" s="1" customFormat="1" ht="12.75" customHeight="1" x14ac:dyDescent="0.3">
      <c r="A25" s="56"/>
      <c r="B25" s="56"/>
      <c r="C25" s="65" t="s">
        <v>70</v>
      </c>
      <c r="D25" s="23"/>
      <c r="E25" s="23"/>
      <c r="F25" s="23"/>
      <c r="G25" s="22"/>
      <c r="H25" s="22"/>
      <c r="I25" s="29"/>
      <c r="J25" s="66"/>
      <c r="K25" s="93"/>
      <c r="L25" s="94"/>
    </row>
    <row r="26" spans="1:18" s="1" customFormat="1" ht="12.75" customHeight="1" x14ac:dyDescent="0.3">
      <c r="A26" s="56"/>
      <c r="B26" s="56"/>
      <c r="C26" s="55" t="s">
        <v>71</v>
      </c>
      <c r="D26" s="23"/>
      <c r="E26" s="23"/>
      <c r="F26" s="23"/>
      <c r="G26" s="22"/>
      <c r="H26" s="22"/>
      <c r="I26" s="29"/>
      <c r="J26" s="66"/>
      <c r="K26" s="93"/>
      <c r="L26" s="94"/>
    </row>
    <row r="27" spans="1:18" s="1" customFormat="1" ht="12.75" customHeight="1" x14ac:dyDescent="0.3">
      <c r="A27" s="56"/>
      <c r="B27" s="56"/>
      <c r="C27" s="55" t="s">
        <v>43</v>
      </c>
      <c r="D27" s="23"/>
      <c r="E27" s="23"/>
      <c r="F27" s="23"/>
      <c r="G27" s="22"/>
      <c r="H27" s="22"/>
      <c r="I27" s="29"/>
      <c r="J27" s="66"/>
      <c r="K27" s="93"/>
      <c r="L27" s="94"/>
    </row>
    <row r="28" spans="1:18" s="1" customFormat="1" ht="12.75" customHeight="1" x14ac:dyDescent="0.3">
      <c r="A28" s="56"/>
      <c r="B28" s="56"/>
      <c r="C28" s="65" t="s">
        <v>72</v>
      </c>
      <c r="D28" s="23"/>
      <c r="E28" s="23"/>
      <c r="F28" s="23"/>
      <c r="G28" s="22"/>
      <c r="H28" s="22"/>
      <c r="I28" s="29"/>
      <c r="J28" s="66"/>
      <c r="K28" s="93"/>
      <c r="L28" s="94"/>
    </row>
    <row r="29" spans="1:18" s="1" customFormat="1" ht="12.75" customHeight="1" x14ac:dyDescent="0.3">
      <c r="A29" s="56"/>
      <c r="B29" s="56"/>
      <c r="C29" s="55" t="s">
        <v>73</v>
      </c>
      <c r="D29" s="23"/>
      <c r="E29" s="23"/>
      <c r="F29" s="23"/>
      <c r="G29" s="22"/>
      <c r="H29" s="22"/>
      <c r="I29" s="29"/>
      <c r="J29" s="66"/>
      <c r="K29" s="93"/>
      <c r="L29" s="94"/>
    </row>
    <row r="30" spans="1:18" s="1" customFormat="1" ht="12.75" customHeight="1" x14ac:dyDescent="0.3">
      <c r="A30" s="56"/>
      <c r="B30" s="56"/>
      <c r="C30" s="65" t="s">
        <v>45</v>
      </c>
      <c r="D30" s="23"/>
      <c r="E30" s="23"/>
      <c r="F30" s="23"/>
      <c r="G30" s="22"/>
      <c r="H30" s="22"/>
      <c r="I30" s="29"/>
      <c r="J30" s="66"/>
      <c r="K30" s="93"/>
      <c r="L30" s="94"/>
      <c r="N30"/>
      <c r="R30"/>
    </row>
    <row r="31" spans="1:18" s="1" customFormat="1" ht="12.75" customHeight="1" x14ac:dyDescent="0.3">
      <c r="A31" s="56"/>
      <c r="B31" s="56"/>
      <c r="C31" s="55" t="s">
        <v>46</v>
      </c>
      <c r="D31" s="23"/>
      <c r="E31" s="23"/>
      <c r="F31" s="23"/>
      <c r="G31"/>
      <c r="H31" s="22"/>
      <c r="I31" s="29"/>
      <c r="J31" s="66"/>
      <c r="K31" s="93"/>
      <c r="L31" s="94"/>
    </row>
    <row r="32" spans="1:18" s="1" customFormat="1" ht="12.75" customHeight="1" x14ac:dyDescent="0.3">
      <c r="A32" s="56"/>
      <c r="B32" s="56"/>
      <c r="C32" s="55" t="s">
        <v>47</v>
      </c>
      <c r="D32" s="23"/>
      <c r="E32" s="23"/>
      <c r="F32" s="23"/>
      <c r="G32" s="22"/>
      <c r="H32" s="22"/>
      <c r="I32" s="29"/>
      <c r="J32" s="66"/>
      <c r="K32" s="93"/>
      <c r="L32" s="94"/>
      <c r="N32"/>
    </row>
    <row r="33" spans="1:16" s="1" customFormat="1" ht="12.75" customHeight="1" x14ac:dyDescent="0.3">
      <c r="A33" s="56"/>
      <c r="B33" s="56"/>
      <c r="C33" s="55" t="s">
        <v>48</v>
      </c>
      <c r="D33" s="23"/>
      <c r="E33" s="23"/>
      <c r="F33" s="23"/>
      <c r="G33" s="22"/>
      <c r="H33" s="22"/>
      <c r="I33" s="29"/>
      <c r="J33" s="66"/>
      <c r="K33" s="93"/>
      <c r="L33" s="94"/>
      <c r="O33"/>
    </row>
    <row r="34" spans="1:16" s="1" customFormat="1" ht="12.75" customHeight="1" x14ac:dyDescent="0.3">
      <c r="A34" s="56"/>
      <c r="B34" s="56"/>
      <c r="C34" s="65" t="s">
        <v>75</v>
      </c>
      <c r="D34" s="23"/>
      <c r="E34" s="23"/>
      <c r="F34" s="23"/>
      <c r="G34" s="22"/>
      <c r="H34" s="22"/>
      <c r="I34" s="29"/>
      <c r="J34" s="66"/>
      <c r="K34" s="93"/>
      <c r="L34" s="94"/>
    </row>
    <row r="35" spans="1:16" s="1" customFormat="1" ht="12.75" customHeight="1" x14ac:dyDescent="0.3">
      <c r="A35" s="56"/>
      <c r="B35" s="56"/>
      <c r="C35" s="55" t="s">
        <v>76</v>
      </c>
      <c r="D35" s="23"/>
      <c r="E35" s="23"/>
      <c r="F35" s="23"/>
      <c r="G35" s="22"/>
      <c r="H35" s="22"/>
      <c r="I35" s="29"/>
      <c r="J35" s="66"/>
      <c r="K35" s="93"/>
      <c r="L35" s="94"/>
    </row>
    <row r="36" spans="1:16" s="1" customFormat="1" ht="12.75" customHeight="1" x14ac:dyDescent="0.3">
      <c r="A36" s="56"/>
      <c r="B36" s="56"/>
      <c r="C36" s="65" t="s">
        <v>77</v>
      </c>
      <c r="D36" s="23"/>
      <c r="E36" s="23"/>
      <c r="F36" s="23"/>
      <c r="G36" s="22"/>
      <c r="H36" s="22"/>
      <c r="I36" s="29"/>
      <c r="J36" s="66"/>
      <c r="K36" s="93"/>
      <c r="L36" s="94"/>
      <c r="P36"/>
    </row>
    <row r="37" spans="1:16" s="1" customFormat="1" ht="12.75" customHeight="1" x14ac:dyDescent="0.3">
      <c r="A37" s="56"/>
      <c r="B37" s="56"/>
      <c r="C37" s="55" t="s">
        <v>79</v>
      </c>
      <c r="D37" s="23"/>
      <c r="E37" s="23"/>
      <c r="F37" s="23"/>
      <c r="G37" s="22"/>
      <c r="H37" s="22"/>
      <c r="I37" s="29"/>
      <c r="J37" s="66"/>
      <c r="K37" s="93"/>
      <c r="L37" s="94"/>
    </row>
    <row r="38" spans="1:16" s="1" customFormat="1" ht="12.75" customHeight="1" x14ac:dyDescent="0.3">
      <c r="A38" s="56"/>
      <c r="B38" s="56"/>
      <c r="C38" s="55" t="s">
        <v>80</v>
      </c>
      <c r="D38" s="23"/>
      <c r="E38" s="23"/>
      <c r="F38" s="23"/>
      <c r="G38" s="22"/>
      <c r="H38" s="22"/>
      <c r="I38" s="29"/>
      <c r="J38" s="66"/>
      <c r="K38" s="93"/>
      <c r="L38" s="94"/>
    </row>
    <row r="39" spans="1:16" s="1" customFormat="1" ht="12.75" customHeight="1" x14ac:dyDescent="0.3">
      <c r="A39" s="56"/>
      <c r="B39" s="56"/>
      <c r="C39" s="55" t="s">
        <v>54</v>
      </c>
      <c r="D39" s="23"/>
      <c r="E39" s="23"/>
      <c r="F39" s="23"/>
      <c r="G39" s="22"/>
      <c r="H39" s="22"/>
      <c r="I39" s="29"/>
      <c r="J39" s="66"/>
      <c r="K39" s="93"/>
      <c r="L39" s="94"/>
    </row>
    <row r="40" spans="1:16" s="1" customFormat="1" ht="12.75" customHeight="1" x14ac:dyDescent="0.3">
      <c r="A40" s="56"/>
      <c r="B40" s="56"/>
      <c r="C40" s="55" t="s">
        <v>55</v>
      </c>
      <c r="D40" s="23"/>
      <c r="E40" s="23"/>
      <c r="F40" s="23"/>
      <c r="G40" s="22"/>
      <c r="H40" s="22"/>
      <c r="I40" s="29"/>
      <c r="J40" s="66"/>
      <c r="K40" s="93"/>
      <c r="L40" s="94"/>
    </row>
    <row r="41" spans="1:16" s="1" customFormat="1" ht="12.75" customHeight="1" x14ac:dyDescent="0.3">
      <c r="A41" s="56"/>
      <c r="B41" s="56"/>
      <c r="C41" s="55" t="s">
        <v>78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55" t="s">
        <v>57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55" t="s">
        <v>82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55" t="s">
        <v>81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55" t="s">
        <v>60</v>
      </c>
      <c r="D45" s="23"/>
      <c r="E45" s="23"/>
      <c r="F45" s="23"/>
      <c r="G45" s="22"/>
      <c r="H45" s="22"/>
      <c r="I45" s="29"/>
      <c r="J45" s="66"/>
      <c r="K45" s="69"/>
      <c r="L45" s="70"/>
    </row>
    <row r="46" spans="1:16" s="1" customFormat="1" ht="12.75" customHeight="1" x14ac:dyDescent="0.3">
      <c r="A46" s="56"/>
      <c r="B46" s="56"/>
      <c r="C46" s="65" t="s">
        <v>62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65" t="s">
        <v>83</v>
      </c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>
        <v>2</v>
      </c>
      <c r="B48" s="56"/>
      <c r="C48" s="68"/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5" s="1" customFormat="1" ht="12.75" customHeight="1" x14ac:dyDescent="0.3">
      <c r="A49" s="56"/>
      <c r="B49" s="56">
        <v>1</v>
      </c>
      <c r="C49" s="135" t="s">
        <v>85</v>
      </c>
      <c r="D49" s="23"/>
      <c r="E49" s="23"/>
      <c r="F49" s="23"/>
      <c r="G49" s="22"/>
      <c r="H49" s="22"/>
      <c r="I49" s="29"/>
      <c r="J49" s="66">
        <v>21</v>
      </c>
      <c r="K49" s="97">
        <f>J49*B49</f>
        <v>21</v>
      </c>
      <c r="L49" s="98"/>
    </row>
    <row r="50" spans="1:15" s="1" customFormat="1" ht="12.75" customHeight="1" x14ac:dyDescent="0.3">
      <c r="A50" s="56"/>
      <c r="B50" s="56">
        <v>1</v>
      </c>
      <c r="C50" s="55" t="s">
        <v>84</v>
      </c>
      <c r="D50" s="23"/>
      <c r="E50" s="23"/>
      <c r="F50" s="23"/>
      <c r="G50" s="22"/>
      <c r="H50" s="22"/>
      <c r="I50" s="29"/>
      <c r="J50" s="66">
        <v>18</v>
      </c>
      <c r="K50" s="97">
        <f>J50*B50</f>
        <v>18</v>
      </c>
      <c r="L50" s="98"/>
    </row>
    <row r="51" spans="1:15" s="1" customFormat="1" ht="12.75" customHeight="1" x14ac:dyDescent="0.3">
      <c r="A51" s="67"/>
      <c r="B51" s="67"/>
      <c r="C51" s="55" t="s">
        <v>87</v>
      </c>
      <c r="D51" s="23"/>
      <c r="E51" s="23"/>
      <c r="F51" s="23"/>
      <c r="G51" s="22"/>
      <c r="H51" s="22"/>
      <c r="I51" s="29"/>
      <c r="J51" s="66"/>
      <c r="K51" s="71"/>
      <c r="L51" s="72"/>
    </row>
    <row r="52" spans="1:15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5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7"/>
      <c r="L53" s="98"/>
    </row>
    <row r="54" spans="1:15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7"/>
      <c r="L54" s="98"/>
    </row>
    <row r="55" spans="1:15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7"/>
      <c r="L55" s="98"/>
    </row>
    <row r="56" spans="1:15" s="1" customFormat="1" ht="12.75" customHeight="1" x14ac:dyDescent="0.3">
      <c r="A56" s="56"/>
      <c r="B56" s="56"/>
      <c r="C56" s="30"/>
      <c r="D56" s="23"/>
      <c r="E56" s="23"/>
      <c r="F56" s="23"/>
      <c r="G56" s="22"/>
      <c r="H56"/>
      <c r="I56" s="29"/>
      <c r="J56" s="66"/>
      <c r="K56" s="93"/>
      <c r="L56" s="94"/>
    </row>
    <row r="57" spans="1:15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 s="29"/>
      <c r="J57" s="66"/>
      <c r="K57" s="93"/>
      <c r="L57" s="94"/>
    </row>
    <row r="58" spans="1:15" s="1" customFormat="1" ht="12.75" customHeight="1" x14ac:dyDescent="0.3">
      <c r="A58" s="56"/>
      <c r="B58" s="56"/>
      <c r="C58" s="31"/>
      <c r="D58" s="25"/>
      <c r="E58"/>
      <c r="F58" s="25"/>
      <c r="G58" s="25"/>
      <c r="H58" s="22"/>
      <c r="I58" s="29"/>
      <c r="J58" s="66"/>
      <c r="K58" s="93"/>
      <c r="L58" s="94"/>
    </row>
    <row r="59" spans="1:15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3"/>
      <c r="L59" s="94"/>
    </row>
    <row r="60" spans="1:15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81" t="s">
        <v>2</v>
      </c>
      <c r="B64" s="82"/>
      <c r="C64" s="82"/>
      <c r="D64" s="82"/>
      <c r="E64" s="82"/>
      <c r="F64" s="82"/>
      <c r="G64" s="82"/>
      <c r="H64" s="82"/>
      <c r="I64" s="82"/>
      <c r="J64" s="82"/>
      <c r="K64" s="83">
        <f>SUM(K21:K63)</f>
        <v>463</v>
      </c>
      <c r="L64" s="84"/>
    </row>
    <row r="65" spans="1:12" ht="12.75" customHeight="1" x14ac:dyDescent="0.25">
      <c r="A65" s="85" t="s">
        <v>9</v>
      </c>
      <c r="B65" s="86"/>
      <c r="C65" s="86"/>
      <c r="D65" s="86"/>
      <c r="E65" s="86"/>
      <c r="F65" s="86"/>
      <c r="G65" s="86"/>
      <c r="H65" s="86"/>
      <c r="I65" s="86"/>
      <c r="J65" s="86"/>
      <c r="K65" s="87">
        <f>+K64*0.12</f>
        <v>55.559999999999995</v>
      </c>
      <c r="L65" s="88"/>
    </row>
    <row r="66" spans="1:12" ht="12.75" customHeight="1" x14ac:dyDescent="0.25">
      <c r="A66" s="89" t="s">
        <v>1</v>
      </c>
      <c r="B66" s="90"/>
      <c r="C66" s="90"/>
      <c r="D66" s="90"/>
      <c r="E66" s="90"/>
      <c r="F66" s="90"/>
      <c r="G66" s="90"/>
      <c r="H66" s="90"/>
      <c r="I66" s="90"/>
      <c r="J66" s="90"/>
      <c r="K66" s="91">
        <f>+K64+K65</f>
        <v>518.55999999999995</v>
      </c>
      <c r="L66" s="92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36" t="s">
        <v>7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8"/>
    </row>
    <row r="69" spans="1:12" ht="22.5" customHeight="1" x14ac:dyDescent="0.25">
      <c r="A69" s="76" t="s">
        <v>8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 ht="12.9" customHeight="1" x14ac:dyDescent="0.25">
      <c r="A70" s="139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40" t="s">
        <v>228</v>
      </c>
      <c r="B71" s="23"/>
      <c r="C71" s="23" t="s">
        <v>61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9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9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9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9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9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7"/>
      <c r="B81" s="77"/>
      <c r="C81" s="77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78"/>
      <c r="B82" s="78"/>
      <c r="C82" s="78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79"/>
      <c r="B83" s="79"/>
      <c r="C83" s="79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0"/>
      <c r="K86" s="80"/>
      <c r="L86" s="80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</row>
    <row r="94" spans="1:12" ht="12.7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</row>
    <row r="95" spans="1:12" ht="12.75" customHeight="1" x14ac:dyDescent="0.25"/>
    <row r="96" spans="1:12" ht="12.75" customHeight="1" x14ac:dyDescent="0.25"/>
  </sheetData>
  <mergeCells count="65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A64:J64"/>
    <mergeCell ref="K64:L64"/>
    <mergeCell ref="A65:J65"/>
    <mergeCell ref="K65:L65"/>
    <mergeCell ref="A66:J66"/>
    <mergeCell ref="K66:L66"/>
    <mergeCell ref="A93:L93"/>
    <mergeCell ref="A94:L94"/>
    <mergeCell ref="A68:L68"/>
    <mergeCell ref="A69:L69"/>
    <mergeCell ref="A81:C81"/>
    <mergeCell ref="A82:C82"/>
    <mergeCell ref="A83:C83"/>
    <mergeCell ref="J86:L86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52D3A-AD2B-4B57-AAAD-238F9086F4DE}">
  <sheetPr>
    <tabColor rgb="FFC8102E"/>
  </sheetPr>
  <dimension ref="A1:R96"/>
  <sheetViews>
    <sheetView showGridLines="0" zoomScale="90" zoomScaleNormal="90" zoomScaleSheetLayoutView="80" workbookViewId="0">
      <selection activeCell="J86" sqref="J86:L8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5" t="s">
        <v>10</v>
      </c>
      <c r="G6" s="115"/>
      <c r="H6" s="115"/>
      <c r="I6" s="115"/>
      <c r="J6" s="115"/>
      <c r="K6" s="115"/>
      <c r="L6" s="115"/>
    </row>
    <row r="7" spans="1:12" customFormat="1" ht="12.75" customHeight="1" x14ac:dyDescent="0.25">
      <c r="F7" s="115"/>
      <c r="G7" s="115"/>
      <c r="H7" s="115"/>
      <c r="I7" s="115"/>
      <c r="J7" s="115"/>
      <c r="K7" s="115"/>
      <c r="L7" s="115"/>
    </row>
    <row r="8" spans="1:12" customFormat="1" ht="15.6" x14ac:dyDescent="0.25">
      <c r="F8" s="116" t="s">
        <v>11</v>
      </c>
      <c r="G8" s="116"/>
      <c r="H8" s="116"/>
      <c r="I8" s="116"/>
      <c r="J8" s="116"/>
      <c r="K8" s="116"/>
      <c r="L8" s="116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7" t="s">
        <v>14</v>
      </c>
      <c r="B10" s="117"/>
      <c r="C10" s="117"/>
      <c r="D10" s="62"/>
      <c r="E10" s="53"/>
      <c r="F10" s="59" t="s">
        <v>33</v>
      </c>
      <c r="G10" s="118"/>
      <c r="H10" s="118"/>
      <c r="I10" s="118"/>
      <c r="J10" s="118"/>
      <c r="K10" s="118"/>
      <c r="L10" s="119"/>
    </row>
    <row r="11" spans="1:12" customFormat="1" ht="12.75" customHeight="1" x14ac:dyDescent="0.3">
      <c r="A11" s="133" t="s">
        <v>66</v>
      </c>
      <c r="B11" s="133"/>
      <c r="C11" s="133"/>
      <c r="D11" s="133"/>
      <c r="E11" s="54"/>
      <c r="F11" s="60" t="s">
        <v>29</v>
      </c>
      <c r="G11" s="104"/>
      <c r="H11" s="104"/>
      <c r="I11" s="104"/>
      <c r="J11" s="104"/>
      <c r="K11" s="104"/>
      <c r="L11" s="105"/>
    </row>
    <row r="12" spans="1:12" customFormat="1" ht="12.75" customHeight="1" x14ac:dyDescent="0.3">
      <c r="A12" s="133"/>
      <c r="B12" s="133"/>
      <c r="C12" s="133"/>
      <c r="D12" s="133"/>
      <c r="E12" s="54"/>
      <c r="F12" s="60" t="s">
        <v>30</v>
      </c>
      <c r="G12" s="77"/>
      <c r="H12" s="77"/>
      <c r="I12" s="77"/>
      <c r="J12" s="77"/>
      <c r="K12" s="77"/>
      <c r="L12" s="120"/>
    </row>
    <row r="13" spans="1:12" customFormat="1" ht="12.75" customHeight="1" x14ac:dyDescent="0.3">
      <c r="A13" s="15" t="s">
        <v>16</v>
      </c>
      <c r="B13" s="103" t="s">
        <v>67</v>
      </c>
      <c r="C13" s="103"/>
      <c r="D13" s="103"/>
      <c r="E13" s="26"/>
      <c r="F13" s="60" t="s">
        <v>31</v>
      </c>
      <c r="G13" s="104"/>
      <c r="H13" s="104"/>
      <c r="I13" s="104"/>
      <c r="J13" s="104"/>
      <c r="K13" s="104"/>
      <c r="L13" s="105"/>
    </row>
    <row r="14" spans="1:12" customFormat="1" ht="12.75" customHeight="1" x14ac:dyDescent="0.3">
      <c r="A14" s="15" t="s">
        <v>15</v>
      </c>
      <c r="B14" s="106" t="s">
        <v>35</v>
      </c>
      <c r="C14" s="106"/>
      <c r="D14" s="106"/>
      <c r="E14" s="26"/>
      <c r="F14" s="61" t="s">
        <v>32</v>
      </c>
      <c r="G14" s="107"/>
      <c r="H14" s="108"/>
      <c r="I14" s="108"/>
      <c r="J14" s="108"/>
      <c r="K14" s="108"/>
      <c r="L14" s="109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0">
        <f ca="1">TODAY()</f>
        <v>46100</v>
      </c>
      <c r="H17" s="110"/>
      <c r="I17" s="111" t="s">
        <v>12</v>
      </c>
      <c r="J17" s="111"/>
      <c r="K17" s="111"/>
      <c r="L17" s="112">
        <v>0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4"/>
      <c r="H18" s="114"/>
      <c r="I18" s="111"/>
      <c r="J18" s="111"/>
      <c r="K18" s="111"/>
      <c r="L18" s="113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9" t="s">
        <v>6</v>
      </c>
      <c r="D20" s="100"/>
      <c r="E20" s="100"/>
      <c r="F20" s="100"/>
      <c r="G20" s="100"/>
      <c r="H20" s="100"/>
      <c r="I20" s="101"/>
      <c r="J20" s="18" t="s">
        <v>13</v>
      </c>
      <c r="K20" s="99" t="s">
        <v>34</v>
      </c>
      <c r="L20" s="101"/>
      <c r="N20" s="102" t="s">
        <v>65</v>
      </c>
      <c r="O20" s="102"/>
      <c r="P20" s="102"/>
    </row>
    <row r="21" spans="1:18" s="1" customFormat="1" ht="21" x14ac:dyDescent="0.4">
      <c r="A21" s="56">
        <v>1</v>
      </c>
      <c r="B21" s="56">
        <v>1</v>
      </c>
      <c r="C21" s="134" t="s">
        <v>181</v>
      </c>
      <c r="D21" s="20"/>
      <c r="E21" s="20"/>
      <c r="F21" s="20"/>
      <c r="G21" s="20"/>
      <c r="H21" s="20"/>
      <c r="I21" s="27"/>
      <c r="J21" s="66">
        <v>0</v>
      </c>
      <c r="K21" s="97">
        <f>J21*B21</f>
        <v>0</v>
      </c>
      <c r="L21" s="98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69</v>
      </c>
      <c r="D22" s="21"/>
      <c r="E22" s="21"/>
      <c r="F22" s="21"/>
      <c r="G22" s="22"/>
      <c r="H22" s="22"/>
      <c r="I22" s="29"/>
      <c r="J22" s="66"/>
      <c r="K22" s="93"/>
      <c r="L22" s="94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3"/>
      <c r="L23" s="94"/>
      <c r="Q23" s="39"/>
    </row>
    <row r="24" spans="1:18" s="1" customFormat="1" ht="12.75" customHeight="1" x14ac:dyDescent="0.3">
      <c r="A24" s="56"/>
      <c r="B24" s="56"/>
      <c r="C24" s="55" t="s">
        <v>169</v>
      </c>
      <c r="D24" s="23"/>
      <c r="E24" s="23"/>
      <c r="F24" s="23"/>
      <c r="G24" s="24"/>
      <c r="H24" s="24"/>
      <c r="I24" s="29"/>
      <c r="J24" s="66"/>
      <c r="K24" s="93"/>
      <c r="L24" s="94"/>
    </row>
    <row r="25" spans="1:18" s="1" customFormat="1" ht="12.75" customHeight="1" x14ac:dyDescent="0.3">
      <c r="A25" s="56"/>
      <c r="B25" s="56"/>
      <c r="C25" s="55" t="s">
        <v>170</v>
      </c>
      <c r="D25" s="23"/>
      <c r="E25" s="23"/>
      <c r="F25" s="23"/>
      <c r="G25" s="22"/>
      <c r="H25" s="22"/>
      <c r="I25" s="29"/>
      <c r="J25" s="66"/>
      <c r="K25" s="93"/>
      <c r="L25" s="94"/>
    </row>
    <row r="26" spans="1:18" s="1" customFormat="1" ht="12.75" customHeight="1" x14ac:dyDescent="0.3">
      <c r="A26" s="56"/>
      <c r="B26" s="56"/>
      <c r="C26" s="55" t="s">
        <v>93</v>
      </c>
      <c r="D26" s="23"/>
      <c r="E26" s="23"/>
      <c r="F26" s="23"/>
      <c r="G26" s="22"/>
      <c r="H26" s="22"/>
      <c r="I26" s="29"/>
      <c r="J26" s="66"/>
      <c r="K26" s="93"/>
      <c r="L26" s="94"/>
    </row>
    <row r="27" spans="1:18" s="1" customFormat="1" ht="12.75" customHeight="1" x14ac:dyDescent="0.3">
      <c r="A27" s="56"/>
      <c r="B27" s="56"/>
      <c r="C27" s="55" t="s">
        <v>94</v>
      </c>
      <c r="D27" s="23"/>
      <c r="E27" s="23"/>
      <c r="F27" s="23"/>
      <c r="G27" s="22"/>
      <c r="H27" s="22"/>
      <c r="I27" s="29"/>
      <c r="J27" s="66"/>
      <c r="K27" s="93"/>
      <c r="L27" s="94"/>
    </row>
    <row r="28" spans="1:18" s="1" customFormat="1" ht="12.75" customHeight="1" x14ac:dyDescent="0.3">
      <c r="A28" s="56"/>
      <c r="B28" s="56"/>
      <c r="C28" s="65" t="s">
        <v>95</v>
      </c>
      <c r="D28" s="23"/>
      <c r="E28" s="23"/>
      <c r="F28" s="23"/>
      <c r="G28" s="22"/>
      <c r="H28" s="22"/>
      <c r="I28" s="29"/>
      <c r="J28" s="66"/>
      <c r="K28" s="93"/>
      <c r="L28" s="94"/>
    </row>
    <row r="29" spans="1:18" s="1" customFormat="1" ht="12.75" customHeight="1" x14ac:dyDescent="0.3">
      <c r="A29" s="56"/>
      <c r="B29" s="56"/>
      <c r="C29" s="65" t="s">
        <v>96</v>
      </c>
      <c r="D29" s="23"/>
      <c r="E29" s="23"/>
      <c r="F29"/>
      <c r="G29" s="22"/>
      <c r="H29" s="22"/>
      <c r="I29" s="29"/>
      <c r="J29" s="66"/>
      <c r="K29" s="93"/>
      <c r="L29" s="94"/>
    </row>
    <row r="30" spans="1:18" s="1" customFormat="1" ht="12.75" customHeight="1" x14ac:dyDescent="0.3">
      <c r="A30" s="56"/>
      <c r="B30" s="56"/>
      <c r="C30" s="55" t="s">
        <v>97</v>
      </c>
      <c r="D30" s="23"/>
      <c r="E30" s="23"/>
      <c r="F30" s="23"/>
      <c r="G30" s="22"/>
      <c r="H30" s="22"/>
      <c r="I30" s="29"/>
      <c r="J30" s="66"/>
      <c r="K30" s="93"/>
      <c r="L30" s="94"/>
      <c r="N30"/>
      <c r="R30"/>
    </row>
    <row r="31" spans="1:18" s="1" customFormat="1" ht="12.75" customHeight="1" x14ac:dyDescent="0.3">
      <c r="A31" s="56"/>
      <c r="B31" s="56"/>
      <c r="C31" s="55" t="s">
        <v>171</v>
      </c>
      <c r="D31" s="23"/>
      <c r="E31" s="23"/>
      <c r="F31" s="23"/>
      <c r="G31"/>
      <c r="H31" s="22"/>
      <c r="I31" s="29"/>
      <c r="J31" s="66"/>
      <c r="K31" s="93"/>
      <c r="L31" s="94"/>
    </row>
    <row r="32" spans="1:18" s="1" customFormat="1" ht="12.75" customHeight="1" x14ac:dyDescent="0.3">
      <c r="A32" s="56"/>
      <c r="B32" s="56"/>
      <c r="C32" s="55" t="s">
        <v>172</v>
      </c>
      <c r="D32" s="23"/>
      <c r="E32" s="23"/>
      <c r="F32" s="23"/>
      <c r="G32" s="22"/>
      <c r="H32" s="22"/>
      <c r="I32" s="29"/>
      <c r="J32" s="66"/>
      <c r="K32" s="93"/>
      <c r="L32" s="94"/>
      <c r="N32"/>
    </row>
    <row r="33" spans="1:16" s="1" customFormat="1" ht="12.75" customHeight="1" x14ac:dyDescent="0.3">
      <c r="A33" s="56"/>
      <c r="B33" s="56"/>
      <c r="C33" s="55" t="s">
        <v>173</v>
      </c>
      <c r="D33" s="23"/>
      <c r="E33" s="23"/>
      <c r="F33" s="23"/>
      <c r="G33" s="22"/>
      <c r="H33" s="22"/>
      <c r="I33" s="29"/>
      <c r="J33" s="66"/>
      <c r="K33" s="93"/>
      <c r="L33" s="94"/>
      <c r="O33"/>
    </row>
    <row r="34" spans="1:16" s="1" customFormat="1" ht="12.75" customHeight="1" x14ac:dyDescent="0.3">
      <c r="A34" s="56"/>
      <c r="B34" s="56"/>
      <c r="C34" s="55" t="s">
        <v>174</v>
      </c>
      <c r="D34" s="23"/>
      <c r="E34" s="23"/>
      <c r="F34" s="23"/>
      <c r="G34" s="22"/>
      <c r="H34" s="22"/>
      <c r="I34" s="29"/>
      <c r="J34" s="66"/>
      <c r="K34" s="93"/>
      <c r="L34" s="94"/>
    </row>
    <row r="35" spans="1:16" s="1" customFormat="1" ht="12.75" customHeight="1" x14ac:dyDescent="0.3">
      <c r="A35" s="56"/>
      <c r="B35" s="56"/>
      <c r="C35" s="55" t="s">
        <v>175</v>
      </c>
      <c r="D35" s="23"/>
      <c r="E35" s="23"/>
      <c r="F35" s="23"/>
      <c r="G35" s="22"/>
      <c r="H35" s="22"/>
      <c r="I35" s="29"/>
      <c r="J35" s="66"/>
      <c r="K35" s="93"/>
      <c r="L35" s="94"/>
    </row>
    <row r="36" spans="1:16" s="1" customFormat="1" ht="12.75" customHeight="1" x14ac:dyDescent="0.3">
      <c r="A36" s="56"/>
      <c r="B36" s="56"/>
      <c r="C36" s="55" t="s">
        <v>176</v>
      </c>
      <c r="D36" s="23"/>
      <c r="E36" s="23"/>
      <c r="F36" s="23"/>
      <c r="G36" s="22"/>
      <c r="H36" s="22"/>
      <c r="I36" s="29"/>
      <c r="J36" s="66"/>
      <c r="K36" s="93"/>
      <c r="L36" s="94"/>
      <c r="P36"/>
    </row>
    <row r="37" spans="1:16" s="1" customFormat="1" ht="12.75" customHeight="1" x14ac:dyDescent="0.3">
      <c r="A37" s="56"/>
      <c r="B37" s="56"/>
      <c r="C37" s="55" t="s">
        <v>105</v>
      </c>
      <c r="D37" s="23"/>
      <c r="E37" s="23"/>
      <c r="F37" s="23"/>
      <c r="G37" s="22"/>
      <c r="H37" s="22"/>
      <c r="I37" s="29"/>
      <c r="J37" s="66"/>
      <c r="K37" s="93"/>
      <c r="L37" s="94"/>
    </row>
    <row r="38" spans="1:16" s="1" customFormat="1" ht="12.75" customHeight="1" x14ac:dyDescent="0.3">
      <c r="A38" s="56"/>
      <c r="B38" s="56"/>
      <c r="C38" s="55" t="s">
        <v>106</v>
      </c>
      <c r="D38" s="23"/>
      <c r="E38" s="23"/>
      <c r="F38" s="23"/>
      <c r="G38" s="22"/>
      <c r="H38" s="22"/>
      <c r="I38" s="29"/>
      <c r="J38" s="66"/>
      <c r="K38" s="93"/>
      <c r="L38" s="94"/>
    </row>
    <row r="39" spans="1:16" s="1" customFormat="1" ht="12.75" customHeight="1" x14ac:dyDescent="0.3">
      <c r="A39" s="56"/>
      <c r="B39" s="56"/>
      <c r="C39" s="55" t="s">
        <v>177</v>
      </c>
      <c r="D39" s="23"/>
      <c r="E39" s="23"/>
      <c r="F39" s="23"/>
      <c r="G39" s="22"/>
      <c r="H39" s="22"/>
      <c r="I39" s="29"/>
      <c r="J39" s="66"/>
      <c r="K39" s="93"/>
      <c r="L39" s="94"/>
    </row>
    <row r="40" spans="1:16" s="1" customFormat="1" ht="12.75" customHeight="1" x14ac:dyDescent="0.3">
      <c r="A40" s="56"/>
      <c r="B40" s="56"/>
      <c r="C40" s="55" t="s">
        <v>109</v>
      </c>
      <c r="D40" s="23"/>
      <c r="E40" s="23"/>
      <c r="F40" s="23"/>
      <c r="G40" s="22"/>
      <c r="H40" s="22"/>
      <c r="I40" s="29"/>
      <c r="J40" s="66"/>
      <c r="K40" s="93"/>
      <c r="L40" s="94"/>
    </row>
    <row r="41" spans="1:16" s="1" customFormat="1" ht="12.75" customHeight="1" x14ac:dyDescent="0.3">
      <c r="A41" s="56"/>
      <c r="B41" s="56"/>
      <c r="C41" s="55" t="s">
        <v>108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65" t="s">
        <v>110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65" t="s">
        <v>111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D45" s="23"/>
      <c r="E45" s="23"/>
      <c r="F45" s="23"/>
      <c r="G45" s="22"/>
      <c r="H45" s="22"/>
      <c r="I45" s="29"/>
      <c r="J45" s="66"/>
      <c r="K45" s="69"/>
      <c r="L45" s="70"/>
    </row>
    <row r="46" spans="1:16" s="1" customFormat="1" ht="12.75" customHeight="1" x14ac:dyDescent="0.3">
      <c r="A46" s="56">
        <v>2</v>
      </c>
      <c r="B46" s="56"/>
      <c r="C46" s="135" t="s">
        <v>182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>
        <v>1</v>
      </c>
      <c r="C47" s="55" t="s">
        <v>113</v>
      </c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/>
      <c r="B48" s="56">
        <v>1</v>
      </c>
      <c r="C48" s="55" t="s">
        <v>114</v>
      </c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7" s="1" customFormat="1" ht="12.75" customHeight="1" x14ac:dyDescent="0.3">
      <c r="A49" s="56"/>
      <c r="B49" s="56"/>
      <c r="C49" s="55"/>
      <c r="D49" s="23"/>
      <c r="E49" s="23"/>
      <c r="F49" s="23"/>
      <c r="G49" s="22"/>
      <c r="H49" s="22"/>
      <c r="I49" s="29"/>
      <c r="J49" s="66">
        <v>0</v>
      </c>
      <c r="K49" s="97">
        <f>J49*B49</f>
        <v>0</v>
      </c>
      <c r="L49" s="98"/>
    </row>
    <row r="50" spans="1:17" s="1" customFormat="1" ht="12.75" customHeight="1" x14ac:dyDescent="0.3">
      <c r="A50" s="56"/>
      <c r="B50" s="56"/>
      <c r="C50" s="55"/>
      <c r="D50" s="23"/>
      <c r="E50" s="23"/>
      <c r="F50" s="23"/>
      <c r="G50" s="22"/>
      <c r="H50" s="22"/>
      <c r="I50" s="29"/>
      <c r="J50" s="66">
        <v>0</v>
      </c>
      <c r="K50" s="97">
        <f>J50*B50</f>
        <v>0</v>
      </c>
      <c r="L50" s="98"/>
    </row>
    <row r="51" spans="1:17" s="1" customFormat="1" ht="12.75" customHeight="1" x14ac:dyDescent="0.3">
      <c r="A51" s="67"/>
      <c r="B51" s="67"/>
      <c r="C51" s="55"/>
      <c r="D51" s="23"/>
      <c r="E51" s="23"/>
      <c r="F51" s="23"/>
      <c r="G51" s="22"/>
      <c r="H51" s="22"/>
      <c r="I51" s="29"/>
      <c r="J51" s="66"/>
      <c r="K51" s="71"/>
      <c r="L51" s="72"/>
    </row>
    <row r="52" spans="1:17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  <c r="Q52"/>
    </row>
    <row r="53" spans="1:17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7"/>
      <c r="L53" s="98"/>
    </row>
    <row r="54" spans="1:17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7"/>
      <c r="L54" s="98"/>
      <c r="P54"/>
    </row>
    <row r="55" spans="1:17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7"/>
      <c r="L55" s="98"/>
    </row>
    <row r="56" spans="1:17" s="1" customFormat="1" ht="12.75" customHeight="1" x14ac:dyDescent="0.3">
      <c r="A56" s="56"/>
      <c r="B56" s="56"/>
      <c r="C56" s="30"/>
      <c r="D56" s="23"/>
      <c r="E56" s="23"/>
      <c r="F56" s="23"/>
      <c r="G56" s="22"/>
      <c r="H56"/>
      <c r="I56" s="29"/>
      <c r="J56" s="66"/>
      <c r="K56" s="93"/>
      <c r="L56" s="94"/>
    </row>
    <row r="57" spans="1:17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 s="29"/>
      <c r="J57" s="66"/>
      <c r="K57" s="93"/>
      <c r="L57" s="94"/>
    </row>
    <row r="58" spans="1:17" s="1" customFormat="1" ht="12.75" customHeight="1" x14ac:dyDescent="0.3">
      <c r="A58" s="56"/>
      <c r="B58" s="56"/>
      <c r="C58" s="31"/>
      <c r="D58" s="25"/>
      <c r="E58"/>
      <c r="F58"/>
      <c r="G58" s="25"/>
      <c r="H58" s="22"/>
      <c r="I58" s="29"/>
      <c r="J58" s="66"/>
      <c r="K58" s="93"/>
      <c r="L58" s="94"/>
    </row>
    <row r="59" spans="1:17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3"/>
      <c r="L59" s="94"/>
    </row>
    <row r="60" spans="1:17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7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7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7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7" ht="12.75" customHeight="1" x14ac:dyDescent="0.25">
      <c r="A64" s="81" t="s">
        <v>2</v>
      </c>
      <c r="B64" s="82"/>
      <c r="C64" s="82"/>
      <c r="D64" s="82"/>
      <c r="E64" s="82"/>
      <c r="F64" s="82"/>
      <c r="G64" s="82"/>
      <c r="H64" s="82"/>
      <c r="I64" s="82"/>
      <c r="J64" s="82"/>
      <c r="K64" s="83">
        <f>SUM(K21:K63)</f>
        <v>0</v>
      </c>
      <c r="L64" s="84"/>
    </row>
    <row r="65" spans="1:12" ht="12.75" customHeight="1" x14ac:dyDescent="0.25">
      <c r="A65" s="85" t="s">
        <v>9</v>
      </c>
      <c r="B65" s="86"/>
      <c r="C65" s="86"/>
      <c r="D65" s="86"/>
      <c r="E65" s="86"/>
      <c r="F65" s="86"/>
      <c r="G65" s="86"/>
      <c r="H65" s="86"/>
      <c r="I65" s="86"/>
      <c r="J65" s="86"/>
      <c r="K65" s="87">
        <f>+K64*0.12</f>
        <v>0</v>
      </c>
      <c r="L65" s="88"/>
    </row>
    <row r="66" spans="1:12" ht="12.75" customHeight="1" x14ac:dyDescent="0.25">
      <c r="A66" s="89" t="s">
        <v>1</v>
      </c>
      <c r="B66" s="90"/>
      <c r="C66" s="90"/>
      <c r="D66" s="90"/>
      <c r="E66" s="90"/>
      <c r="F66" s="90"/>
      <c r="G66" s="90"/>
      <c r="H66" s="90"/>
      <c r="I66" s="90"/>
      <c r="J66" s="90"/>
      <c r="K66" s="91">
        <f>+K64+K65</f>
        <v>0</v>
      </c>
      <c r="L66" s="92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36" t="s">
        <v>7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8"/>
    </row>
    <row r="69" spans="1:12" ht="22.5" customHeight="1" x14ac:dyDescent="0.25">
      <c r="A69" s="76" t="s">
        <v>8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 ht="12.9" customHeight="1" x14ac:dyDescent="0.25">
      <c r="A70" s="139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40" t="s">
        <v>228</v>
      </c>
      <c r="B71" s="23"/>
      <c r="C71" s="23" t="s">
        <v>61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9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9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9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9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9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7"/>
      <c r="B81" s="77"/>
      <c r="C81" s="77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78"/>
      <c r="B82" s="78"/>
      <c r="C82" s="78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79"/>
      <c r="B83" s="79"/>
      <c r="C83" s="79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0"/>
      <c r="K86" s="80"/>
      <c r="L86" s="80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</row>
    <row r="94" spans="1:12" ht="12.7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</row>
    <row r="95" spans="1:12" ht="12.75" customHeight="1" x14ac:dyDescent="0.25"/>
    <row r="96" spans="1:12" ht="12.75" customHeight="1" x14ac:dyDescent="0.25"/>
  </sheetData>
  <mergeCells count="65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A64:J64"/>
    <mergeCell ref="K64:L64"/>
    <mergeCell ref="A65:J65"/>
    <mergeCell ref="K65:L65"/>
    <mergeCell ref="A66:J66"/>
    <mergeCell ref="K66:L66"/>
    <mergeCell ref="A93:L93"/>
    <mergeCell ref="A94:L94"/>
    <mergeCell ref="A68:L68"/>
    <mergeCell ref="A69:L69"/>
    <mergeCell ref="A81:C81"/>
    <mergeCell ref="A82:C82"/>
    <mergeCell ref="A83:C83"/>
    <mergeCell ref="J86:L86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B701A-FE9A-47CE-991D-8CE89EFB1E1C}">
  <sheetPr>
    <tabColor rgb="FFC8102E"/>
  </sheetPr>
  <dimension ref="A1:R96"/>
  <sheetViews>
    <sheetView showGridLines="0" zoomScale="90" zoomScaleNormal="90" zoomScaleSheetLayoutView="80" workbookViewId="0">
      <selection activeCell="J86" sqref="J86:L8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5" t="s">
        <v>10</v>
      </c>
      <c r="G6" s="115"/>
      <c r="H6" s="115"/>
      <c r="I6" s="115"/>
      <c r="J6" s="115"/>
      <c r="K6" s="115"/>
      <c r="L6" s="115"/>
    </row>
    <row r="7" spans="1:12" customFormat="1" ht="12.75" customHeight="1" x14ac:dyDescent="0.25">
      <c r="F7" s="115"/>
      <c r="G7" s="115"/>
      <c r="H7" s="115"/>
      <c r="I7" s="115"/>
      <c r="J7" s="115"/>
      <c r="K7" s="115"/>
      <c r="L7" s="115"/>
    </row>
    <row r="8" spans="1:12" customFormat="1" ht="15.6" x14ac:dyDescent="0.25">
      <c r="F8" s="116" t="s">
        <v>11</v>
      </c>
      <c r="G8" s="116"/>
      <c r="H8" s="116"/>
      <c r="I8" s="116"/>
      <c r="J8" s="116"/>
      <c r="K8" s="116"/>
      <c r="L8" s="116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7" t="s">
        <v>14</v>
      </c>
      <c r="B10" s="117"/>
      <c r="C10" s="117"/>
      <c r="D10" s="62"/>
      <c r="E10" s="53"/>
      <c r="F10" s="59" t="s">
        <v>33</v>
      </c>
      <c r="G10" s="118"/>
      <c r="H10" s="118"/>
      <c r="I10" s="118"/>
      <c r="J10" s="118"/>
      <c r="K10" s="118"/>
      <c r="L10" s="119"/>
    </row>
    <row r="11" spans="1:12" customFormat="1" ht="12.75" customHeight="1" x14ac:dyDescent="0.3">
      <c r="A11" s="133" t="s">
        <v>66</v>
      </c>
      <c r="B11" s="133"/>
      <c r="C11" s="133"/>
      <c r="D11" s="133"/>
      <c r="E11" s="54"/>
      <c r="F11" s="60" t="s">
        <v>29</v>
      </c>
      <c r="G11" s="104"/>
      <c r="H11" s="104"/>
      <c r="I11" s="104"/>
      <c r="J11" s="104"/>
      <c r="K11" s="104"/>
      <c r="L11" s="105"/>
    </row>
    <row r="12" spans="1:12" customFormat="1" ht="12.75" customHeight="1" x14ac:dyDescent="0.3">
      <c r="A12" s="133"/>
      <c r="B12" s="133"/>
      <c r="C12" s="133"/>
      <c r="D12" s="133"/>
      <c r="E12" s="54"/>
      <c r="F12" s="60" t="s">
        <v>30</v>
      </c>
      <c r="G12" s="77"/>
      <c r="H12" s="77"/>
      <c r="I12" s="77"/>
      <c r="J12" s="77"/>
      <c r="K12" s="77"/>
      <c r="L12" s="120"/>
    </row>
    <row r="13" spans="1:12" customFormat="1" ht="12.75" customHeight="1" x14ac:dyDescent="0.3">
      <c r="A13" s="15" t="s">
        <v>16</v>
      </c>
      <c r="B13" s="103" t="s">
        <v>67</v>
      </c>
      <c r="C13" s="103"/>
      <c r="D13" s="103"/>
      <c r="E13" s="26"/>
      <c r="F13" s="60" t="s">
        <v>31</v>
      </c>
      <c r="G13" s="104"/>
      <c r="H13" s="104"/>
      <c r="I13" s="104"/>
      <c r="J13" s="104"/>
      <c r="K13" s="104"/>
      <c r="L13" s="105"/>
    </row>
    <row r="14" spans="1:12" customFormat="1" ht="12.75" customHeight="1" x14ac:dyDescent="0.3">
      <c r="A14" s="15" t="s">
        <v>15</v>
      </c>
      <c r="B14" s="106" t="s">
        <v>35</v>
      </c>
      <c r="C14" s="106"/>
      <c r="D14" s="106"/>
      <c r="E14" s="26"/>
      <c r="F14" s="61" t="s">
        <v>32</v>
      </c>
      <c r="G14" s="107"/>
      <c r="H14" s="108"/>
      <c r="I14" s="108"/>
      <c r="J14" s="108"/>
      <c r="K14" s="108"/>
      <c r="L14" s="109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0">
        <f ca="1">TODAY()</f>
        <v>46100</v>
      </c>
      <c r="H17" s="110"/>
      <c r="I17" s="111" t="s">
        <v>12</v>
      </c>
      <c r="J17" s="111"/>
      <c r="K17" s="111"/>
      <c r="L17" s="112">
        <v>0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4"/>
      <c r="H18" s="114"/>
      <c r="I18" s="111"/>
      <c r="J18" s="111"/>
      <c r="K18" s="111"/>
      <c r="L18" s="113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9" t="s">
        <v>6</v>
      </c>
      <c r="D20" s="100"/>
      <c r="E20" s="100"/>
      <c r="F20" s="100"/>
      <c r="G20" s="100"/>
      <c r="H20" s="100"/>
      <c r="I20" s="101"/>
      <c r="J20" s="18" t="s">
        <v>13</v>
      </c>
      <c r="K20" s="99" t="s">
        <v>34</v>
      </c>
      <c r="L20" s="101"/>
      <c r="N20" s="102" t="s">
        <v>65</v>
      </c>
      <c r="O20" s="102"/>
      <c r="P20" s="102"/>
    </row>
    <row r="21" spans="1:18" s="1" customFormat="1" ht="21" x14ac:dyDescent="0.4">
      <c r="A21" s="56">
        <v>1</v>
      </c>
      <c r="B21" s="56">
        <v>1</v>
      </c>
      <c r="C21" s="134" t="s">
        <v>180</v>
      </c>
      <c r="D21" s="20"/>
      <c r="E21" s="20"/>
      <c r="F21" s="20"/>
      <c r="G21" s="20"/>
      <c r="H21" s="20"/>
      <c r="I21" s="27"/>
      <c r="J21" s="66">
        <v>0</v>
      </c>
      <c r="K21" s="97">
        <f>J21*B21</f>
        <v>0</v>
      </c>
      <c r="L21" s="98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69</v>
      </c>
      <c r="D22" s="21"/>
      <c r="E22" s="21"/>
      <c r="F22" s="21"/>
      <c r="G22" s="22"/>
      <c r="H22" s="22"/>
      <c r="I22" s="29"/>
      <c r="J22" s="66"/>
      <c r="K22" s="93"/>
      <c r="L22" s="94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3"/>
      <c r="L23" s="94"/>
      <c r="Q23" s="39"/>
    </row>
    <row r="24" spans="1:18" s="1" customFormat="1" ht="12.75" customHeight="1" x14ac:dyDescent="0.3">
      <c r="A24" s="56"/>
      <c r="B24" s="56"/>
      <c r="C24" s="55" t="s">
        <v>169</v>
      </c>
      <c r="D24" s="23"/>
      <c r="E24" s="23"/>
      <c r="F24" s="23"/>
      <c r="G24" s="24"/>
      <c r="H24" s="24"/>
      <c r="I24" s="29"/>
      <c r="J24" s="66"/>
      <c r="K24" s="93"/>
      <c r="L24" s="94"/>
    </row>
    <row r="25" spans="1:18" s="1" customFormat="1" ht="12.75" customHeight="1" x14ac:dyDescent="0.3">
      <c r="A25" s="56"/>
      <c r="B25" s="56"/>
      <c r="C25" s="55" t="s">
        <v>170</v>
      </c>
      <c r="D25" s="23"/>
      <c r="E25" s="23"/>
      <c r="F25" s="23"/>
      <c r="G25" s="22"/>
      <c r="H25" s="22"/>
      <c r="I25" s="29"/>
      <c r="J25" s="66"/>
      <c r="K25" s="93"/>
      <c r="L25" s="94"/>
    </row>
    <row r="26" spans="1:18" s="1" customFormat="1" ht="12.75" customHeight="1" x14ac:dyDescent="0.3">
      <c r="A26" s="56"/>
      <c r="B26" s="56"/>
      <c r="C26" s="55" t="s">
        <v>93</v>
      </c>
      <c r="D26" s="23"/>
      <c r="E26" s="23"/>
      <c r="F26" s="23"/>
      <c r="G26" s="22"/>
      <c r="H26" s="22"/>
      <c r="I26" s="29"/>
      <c r="J26" s="66"/>
      <c r="K26" s="93"/>
      <c r="L26" s="94"/>
    </row>
    <row r="27" spans="1:18" s="1" customFormat="1" ht="12.75" customHeight="1" x14ac:dyDescent="0.3">
      <c r="A27" s="56"/>
      <c r="B27" s="56"/>
      <c r="C27" s="55" t="s">
        <v>94</v>
      </c>
      <c r="D27" s="23"/>
      <c r="E27" s="23"/>
      <c r="F27" s="23"/>
      <c r="G27" s="22"/>
      <c r="H27" s="22"/>
      <c r="I27" s="29"/>
      <c r="J27" s="66"/>
      <c r="K27" s="93"/>
      <c r="L27" s="94"/>
    </row>
    <row r="28" spans="1:18" s="1" customFormat="1" ht="12.75" customHeight="1" x14ac:dyDescent="0.3">
      <c r="A28" s="56"/>
      <c r="B28" s="56"/>
      <c r="C28" s="65" t="s">
        <v>95</v>
      </c>
      <c r="D28" s="23"/>
      <c r="E28" s="23"/>
      <c r="F28" s="23"/>
      <c r="G28" s="22"/>
      <c r="H28" s="22"/>
      <c r="I28" s="29"/>
      <c r="J28" s="66"/>
      <c r="K28" s="93"/>
      <c r="L28" s="94"/>
    </row>
    <row r="29" spans="1:18" s="1" customFormat="1" ht="12.75" customHeight="1" x14ac:dyDescent="0.3">
      <c r="A29" s="56"/>
      <c r="B29" s="56"/>
      <c r="C29" s="65" t="s">
        <v>96</v>
      </c>
      <c r="D29" s="23"/>
      <c r="E29" s="23"/>
      <c r="F29"/>
      <c r="G29" s="22"/>
      <c r="H29" s="22"/>
      <c r="I29" s="29"/>
      <c r="J29" s="66"/>
      <c r="K29" s="93"/>
      <c r="L29" s="94"/>
    </row>
    <row r="30" spans="1:18" s="1" customFormat="1" ht="12.75" customHeight="1" x14ac:dyDescent="0.3">
      <c r="A30" s="56"/>
      <c r="B30" s="56"/>
      <c r="C30" s="55" t="s">
        <v>97</v>
      </c>
      <c r="D30" s="23"/>
      <c r="E30" s="23"/>
      <c r="F30" s="23"/>
      <c r="G30" s="22"/>
      <c r="H30" s="22"/>
      <c r="I30" s="29"/>
      <c r="J30" s="66"/>
      <c r="K30" s="93"/>
      <c r="L30" s="94"/>
      <c r="N30"/>
      <c r="R30"/>
    </row>
    <row r="31" spans="1:18" s="1" customFormat="1" ht="12.75" customHeight="1" x14ac:dyDescent="0.3">
      <c r="A31" s="56"/>
      <c r="B31" s="56"/>
      <c r="C31" s="55" t="s">
        <v>171</v>
      </c>
      <c r="D31" s="23"/>
      <c r="E31" s="23"/>
      <c r="F31" s="23"/>
      <c r="G31"/>
      <c r="H31" s="22"/>
      <c r="I31" s="29"/>
      <c r="J31" s="66"/>
      <c r="K31" s="93"/>
      <c r="L31" s="94"/>
    </row>
    <row r="32" spans="1:18" s="1" customFormat="1" ht="12.75" customHeight="1" x14ac:dyDescent="0.3">
      <c r="A32" s="56"/>
      <c r="B32" s="56"/>
      <c r="C32" s="55" t="s">
        <v>172</v>
      </c>
      <c r="D32" s="23"/>
      <c r="E32" s="23"/>
      <c r="F32" s="23"/>
      <c r="G32" s="22"/>
      <c r="H32" s="22"/>
      <c r="I32" s="29"/>
      <c r="J32" s="66"/>
      <c r="K32" s="93"/>
      <c r="L32" s="94"/>
      <c r="N32"/>
    </row>
    <row r="33" spans="1:16" s="1" customFormat="1" ht="12.75" customHeight="1" x14ac:dyDescent="0.3">
      <c r="A33" s="56"/>
      <c r="B33" s="56"/>
      <c r="C33" s="55" t="s">
        <v>173</v>
      </c>
      <c r="D33" s="23"/>
      <c r="E33" s="23"/>
      <c r="F33" s="23"/>
      <c r="G33" s="22"/>
      <c r="H33" s="22"/>
      <c r="I33" s="29"/>
      <c r="J33" s="66"/>
      <c r="K33" s="93"/>
      <c r="L33" s="94"/>
      <c r="O33"/>
    </row>
    <row r="34" spans="1:16" s="1" customFormat="1" ht="12.75" customHeight="1" x14ac:dyDescent="0.3">
      <c r="A34" s="56"/>
      <c r="B34" s="56"/>
      <c r="C34" s="55" t="s">
        <v>174</v>
      </c>
      <c r="D34" s="23"/>
      <c r="E34" s="23"/>
      <c r="F34" s="23"/>
      <c r="G34" s="22"/>
      <c r="H34" s="22"/>
      <c r="I34" s="29"/>
      <c r="J34" s="66"/>
      <c r="K34" s="93"/>
      <c r="L34" s="94"/>
    </row>
    <row r="35" spans="1:16" s="1" customFormat="1" ht="12.75" customHeight="1" x14ac:dyDescent="0.3">
      <c r="A35" s="56"/>
      <c r="B35" s="56"/>
      <c r="C35" s="55" t="s">
        <v>175</v>
      </c>
      <c r="D35" s="23"/>
      <c r="E35" s="23"/>
      <c r="F35" s="23"/>
      <c r="G35" s="22"/>
      <c r="H35" s="22"/>
      <c r="I35" s="29"/>
      <c r="J35" s="66"/>
      <c r="K35" s="93"/>
      <c r="L35" s="94"/>
    </row>
    <row r="36" spans="1:16" s="1" customFormat="1" ht="12.75" customHeight="1" x14ac:dyDescent="0.3">
      <c r="A36" s="56"/>
      <c r="B36" s="56"/>
      <c r="C36" s="55" t="s">
        <v>176</v>
      </c>
      <c r="D36" s="23"/>
      <c r="E36" s="23"/>
      <c r="F36" s="23"/>
      <c r="G36" s="22"/>
      <c r="H36" s="22"/>
      <c r="I36" s="29"/>
      <c r="J36" s="66"/>
      <c r="K36" s="93"/>
      <c r="L36" s="94"/>
      <c r="P36"/>
    </row>
    <row r="37" spans="1:16" s="1" customFormat="1" ht="12.75" customHeight="1" x14ac:dyDescent="0.3">
      <c r="A37" s="56"/>
      <c r="B37" s="56"/>
      <c r="C37" s="55" t="s">
        <v>178</v>
      </c>
      <c r="D37" s="23"/>
      <c r="E37" s="23"/>
      <c r="F37" s="23"/>
      <c r="G37" s="22"/>
      <c r="H37" s="22"/>
      <c r="I37" s="29"/>
      <c r="J37" s="66"/>
      <c r="K37" s="93"/>
      <c r="L37" s="94"/>
    </row>
    <row r="38" spans="1:16" s="1" customFormat="1" ht="12.75" customHeight="1" x14ac:dyDescent="0.3">
      <c r="A38" s="56"/>
      <c r="B38" s="56"/>
      <c r="C38" s="55" t="s">
        <v>106</v>
      </c>
      <c r="D38" s="23"/>
      <c r="E38" s="23"/>
      <c r="F38" s="23"/>
      <c r="G38" s="22"/>
      <c r="H38" s="22"/>
      <c r="I38" s="29"/>
      <c r="J38" s="66"/>
      <c r="K38" s="93"/>
      <c r="L38" s="94"/>
    </row>
    <row r="39" spans="1:16" s="1" customFormat="1" ht="12.75" customHeight="1" x14ac:dyDescent="0.3">
      <c r="A39" s="56"/>
      <c r="B39" s="56"/>
      <c r="C39" s="55" t="s">
        <v>177</v>
      </c>
      <c r="D39" s="23"/>
      <c r="E39" s="23"/>
      <c r="F39" s="23"/>
      <c r="G39" s="22"/>
      <c r="H39" s="22"/>
      <c r="I39" s="29"/>
      <c r="J39" s="66"/>
      <c r="K39" s="93"/>
      <c r="L39" s="94"/>
    </row>
    <row r="40" spans="1:16" s="1" customFormat="1" ht="12.75" customHeight="1" x14ac:dyDescent="0.3">
      <c r="A40" s="56"/>
      <c r="B40" s="56"/>
      <c r="C40" s="55" t="s">
        <v>109</v>
      </c>
      <c r="D40" s="23"/>
      <c r="E40" s="23"/>
      <c r="F40" s="23"/>
      <c r="G40" s="22"/>
      <c r="H40" s="22"/>
      <c r="I40" s="29"/>
      <c r="J40" s="66"/>
      <c r="K40" s="93"/>
      <c r="L40" s="94"/>
    </row>
    <row r="41" spans="1:16" s="1" customFormat="1" ht="12.75" customHeight="1" x14ac:dyDescent="0.3">
      <c r="A41" s="56"/>
      <c r="B41" s="56"/>
      <c r="C41" s="55" t="s">
        <v>108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65" t="s">
        <v>110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65" t="s">
        <v>111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D45" s="23"/>
      <c r="E45" s="23"/>
      <c r="F45" s="23"/>
      <c r="G45" s="22"/>
      <c r="H45" s="22"/>
      <c r="I45" s="29"/>
      <c r="J45" s="66"/>
      <c r="K45" s="69"/>
      <c r="L45" s="70"/>
    </row>
    <row r="46" spans="1:16" s="1" customFormat="1" ht="12.75" customHeight="1" x14ac:dyDescent="0.3">
      <c r="A46" s="56">
        <v>2</v>
      </c>
      <c r="B46" s="56"/>
      <c r="C46" s="135" t="s">
        <v>179</v>
      </c>
      <c r="D46" s="23"/>
      <c r="E46" s="23"/>
      <c r="F46" s="23"/>
      <c r="G46" s="22"/>
      <c r="H46" s="22"/>
      <c r="I46" s="29"/>
      <c r="J46" s="66"/>
      <c r="K46" s="69"/>
      <c r="L46" s="70"/>
      <c r="P46"/>
    </row>
    <row r="47" spans="1:16" s="1" customFormat="1" ht="12.75" customHeight="1" x14ac:dyDescent="0.3">
      <c r="A47" s="56"/>
      <c r="B47" s="56">
        <v>1</v>
      </c>
      <c r="C47" s="55" t="s">
        <v>113</v>
      </c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/>
      <c r="B48" s="56">
        <v>1</v>
      </c>
      <c r="C48" s="55" t="s">
        <v>114</v>
      </c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7" s="1" customFormat="1" ht="12.75" customHeight="1" x14ac:dyDescent="0.3">
      <c r="A49" s="56"/>
      <c r="B49" s="56"/>
      <c r="C49" s="55"/>
      <c r="D49" s="23"/>
      <c r="E49" s="23"/>
      <c r="F49" s="23"/>
      <c r="G49" s="22"/>
      <c r="H49" s="22"/>
      <c r="I49" s="29"/>
      <c r="J49" s="66">
        <v>0</v>
      </c>
      <c r="K49" s="97">
        <f>J49*B49</f>
        <v>0</v>
      </c>
      <c r="L49" s="98"/>
      <c r="P49"/>
    </row>
    <row r="50" spans="1:17" s="1" customFormat="1" ht="12.75" customHeight="1" x14ac:dyDescent="0.3">
      <c r="A50" s="56"/>
      <c r="B50" s="56"/>
      <c r="C50" s="55"/>
      <c r="D50" s="23"/>
      <c r="E50" s="23"/>
      <c r="F50" s="23"/>
      <c r="G50" s="22"/>
      <c r="H50" s="22"/>
      <c r="I50" s="29"/>
      <c r="J50" s="66">
        <v>0</v>
      </c>
      <c r="K50" s="97">
        <f>J50*B50</f>
        <v>0</v>
      </c>
      <c r="L50" s="98"/>
    </row>
    <row r="51" spans="1:17" s="1" customFormat="1" ht="12.75" customHeight="1" x14ac:dyDescent="0.3">
      <c r="A51" s="67"/>
      <c r="B51" s="67"/>
      <c r="C51" s="55"/>
      <c r="D51" s="23"/>
      <c r="E51" s="23"/>
      <c r="F51" s="23"/>
      <c r="G51" s="22"/>
      <c r="H51" s="22"/>
      <c r="I51" s="29"/>
      <c r="J51" s="66"/>
      <c r="K51" s="71"/>
      <c r="L51" s="72"/>
    </row>
    <row r="52" spans="1:17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  <c r="Q52"/>
    </row>
    <row r="53" spans="1:17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7"/>
      <c r="L53" s="98"/>
    </row>
    <row r="54" spans="1:17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7"/>
      <c r="L54" s="98"/>
      <c r="P54"/>
    </row>
    <row r="55" spans="1:17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7"/>
      <c r="L55" s="98"/>
    </row>
    <row r="56" spans="1:17" s="1" customFormat="1" ht="12.75" customHeight="1" x14ac:dyDescent="0.3">
      <c r="A56" s="56"/>
      <c r="B56" s="56"/>
      <c r="C56" s="30"/>
      <c r="D56" s="23"/>
      <c r="E56" s="23"/>
      <c r="F56" s="23"/>
      <c r="G56" s="22"/>
      <c r="H56"/>
      <c r="I56" s="29"/>
      <c r="J56" s="66"/>
      <c r="K56" s="93"/>
      <c r="L56" s="94"/>
    </row>
    <row r="57" spans="1:17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 s="29"/>
      <c r="J57" s="66"/>
      <c r="K57" s="93"/>
      <c r="L57" s="94"/>
    </row>
    <row r="58" spans="1:17" s="1" customFormat="1" ht="12.75" customHeight="1" x14ac:dyDescent="0.3">
      <c r="A58" s="56"/>
      <c r="B58" s="56"/>
      <c r="C58" s="31"/>
      <c r="D58" s="25"/>
      <c r="E58"/>
      <c r="F58"/>
      <c r="G58" s="25"/>
      <c r="H58" s="22"/>
      <c r="I58" s="29"/>
      <c r="J58" s="66"/>
      <c r="K58" s="93"/>
      <c r="L58" s="94"/>
    </row>
    <row r="59" spans="1:17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3"/>
      <c r="L59" s="94"/>
    </row>
    <row r="60" spans="1:17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7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7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7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7" ht="12.75" customHeight="1" x14ac:dyDescent="0.25">
      <c r="A64" s="81" t="s">
        <v>2</v>
      </c>
      <c r="B64" s="82"/>
      <c r="C64" s="82"/>
      <c r="D64" s="82"/>
      <c r="E64" s="82"/>
      <c r="F64" s="82"/>
      <c r="G64" s="82"/>
      <c r="H64" s="82"/>
      <c r="I64" s="82"/>
      <c r="J64" s="82"/>
      <c r="K64" s="83">
        <f>SUM(K21:K63)</f>
        <v>0</v>
      </c>
      <c r="L64" s="84"/>
    </row>
    <row r="65" spans="1:12" ht="12.75" customHeight="1" x14ac:dyDescent="0.25">
      <c r="A65" s="85" t="s">
        <v>9</v>
      </c>
      <c r="B65" s="86"/>
      <c r="C65" s="86"/>
      <c r="D65" s="86"/>
      <c r="E65" s="86"/>
      <c r="F65" s="86"/>
      <c r="G65" s="86"/>
      <c r="H65" s="86"/>
      <c r="I65" s="86"/>
      <c r="J65" s="86"/>
      <c r="K65" s="87">
        <f>+K64*0.12</f>
        <v>0</v>
      </c>
      <c r="L65" s="88"/>
    </row>
    <row r="66" spans="1:12" ht="12.75" customHeight="1" x14ac:dyDescent="0.25">
      <c r="A66" s="89" t="s">
        <v>1</v>
      </c>
      <c r="B66" s="90"/>
      <c r="C66" s="90"/>
      <c r="D66" s="90"/>
      <c r="E66" s="90"/>
      <c r="F66" s="90"/>
      <c r="G66" s="90"/>
      <c r="H66" s="90"/>
      <c r="I66" s="90"/>
      <c r="J66" s="90"/>
      <c r="K66" s="91">
        <f>+K64+K65</f>
        <v>0</v>
      </c>
      <c r="L66" s="92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36" t="s">
        <v>7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8"/>
    </row>
    <row r="69" spans="1:12" ht="22.5" customHeight="1" x14ac:dyDescent="0.25">
      <c r="A69" s="76" t="s">
        <v>8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 ht="12.9" customHeight="1" x14ac:dyDescent="0.25">
      <c r="A70" s="139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40" t="s">
        <v>228</v>
      </c>
      <c r="B71" s="23"/>
      <c r="C71" s="23" t="s">
        <v>61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9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9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9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9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9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7"/>
      <c r="B81" s="77"/>
      <c r="C81" s="77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78"/>
      <c r="B82" s="78"/>
      <c r="C82" s="78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79"/>
      <c r="B83" s="79"/>
      <c r="C83" s="79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0"/>
      <c r="K86" s="80"/>
      <c r="L86" s="80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</row>
    <row r="94" spans="1:12" ht="12.7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</row>
    <row r="95" spans="1:12" ht="12.75" customHeight="1" x14ac:dyDescent="0.25"/>
    <row r="96" spans="1:12" ht="12.75" customHeight="1" x14ac:dyDescent="0.25"/>
  </sheetData>
  <mergeCells count="65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A64:J64"/>
    <mergeCell ref="K64:L64"/>
    <mergeCell ref="A65:J65"/>
    <mergeCell ref="K65:L65"/>
    <mergeCell ref="A66:J66"/>
    <mergeCell ref="K66:L66"/>
    <mergeCell ref="A93:L93"/>
    <mergeCell ref="A94:L94"/>
    <mergeCell ref="A68:L68"/>
    <mergeCell ref="A69:L69"/>
    <mergeCell ref="A81:C81"/>
    <mergeCell ref="A82:C82"/>
    <mergeCell ref="A83:C83"/>
    <mergeCell ref="J86:L86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F16F-5EF6-4514-B722-B58FFA48C9D1}">
  <sheetPr>
    <tabColor rgb="FFC8102E"/>
  </sheetPr>
  <dimension ref="A1:R96"/>
  <sheetViews>
    <sheetView showGridLines="0" zoomScale="90" zoomScaleNormal="90" zoomScaleSheetLayoutView="80" workbookViewId="0">
      <selection activeCell="J86" sqref="J86:L8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5" t="s">
        <v>10</v>
      </c>
      <c r="G6" s="115"/>
      <c r="H6" s="115"/>
      <c r="I6" s="115"/>
      <c r="J6" s="115"/>
      <c r="K6" s="115"/>
      <c r="L6" s="115"/>
    </row>
    <row r="7" spans="1:12" customFormat="1" ht="12.75" customHeight="1" x14ac:dyDescent="0.25">
      <c r="F7" s="115"/>
      <c r="G7" s="115"/>
      <c r="H7" s="115"/>
      <c r="I7" s="115"/>
      <c r="J7" s="115"/>
      <c r="K7" s="115"/>
      <c r="L7" s="115"/>
    </row>
    <row r="8" spans="1:12" customFormat="1" ht="15.6" x14ac:dyDescent="0.25">
      <c r="F8" s="116" t="s">
        <v>11</v>
      </c>
      <c r="G8" s="116"/>
      <c r="H8" s="116"/>
      <c r="I8" s="116"/>
      <c r="J8" s="116"/>
      <c r="K8" s="116"/>
      <c r="L8" s="116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7" t="s">
        <v>14</v>
      </c>
      <c r="B10" s="117"/>
      <c r="C10" s="117"/>
      <c r="D10" s="62"/>
      <c r="E10" s="53"/>
      <c r="F10" s="59" t="s">
        <v>33</v>
      </c>
      <c r="G10" s="118"/>
      <c r="H10" s="118"/>
      <c r="I10" s="118"/>
      <c r="J10" s="118"/>
      <c r="K10" s="118"/>
      <c r="L10" s="119"/>
    </row>
    <row r="11" spans="1:12" customFormat="1" ht="12.75" customHeight="1" x14ac:dyDescent="0.3">
      <c r="A11" s="133" t="s">
        <v>66</v>
      </c>
      <c r="B11" s="133"/>
      <c r="C11" s="133"/>
      <c r="D11" s="133"/>
      <c r="E11" s="54"/>
      <c r="F11" s="60" t="s">
        <v>29</v>
      </c>
      <c r="G11" s="104"/>
      <c r="H11" s="104"/>
      <c r="I11" s="104"/>
      <c r="J11" s="104"/>
      <c r="K11" s="104"/>
      <c r="L11" s="105"/>
    </row>
    <row r="12" spans="1:12" customFormat="1" ht="12.75" customHeight="1" x14ac:dyDescent="0.3">
      <c r="A12" s="133"/>
      <c r="B12" s="133"/>
      <c r="C12" s="133"/>
      <c r="D12" s="133"/>
      <c r="E12" s="54"/>
      <c r="F12" s="60" t="s">
        <v>30</v>
      </c>
      <c r="G12" s="77"/>
      <c r="H12" s="77"/>
      <c r="I12" s="77"/>
      <c r="J12" s="77"/>
      <c r="K12" s="77"/>
      <c r="L12" s="120"/>
    </row>
    <row r="13" spans="1:12" customFormat="1" ht="12.75" customHeight="1" x14ac:dyDescent="0.3">
      <c r="A13" s="15" t="s">
        <v>16</v>
      </c>
      <c r="B13" s="103" t="s">
        <v>67</v>
      </c>
      <c r="C13" s="103"/>
      <c r="D13" s="103"/>
      <c r="E13" s="26"/>
      <c r="F13" s="60" t="s">
        <v>31</v>
      </c>
      <c r="G13" s="104"/>
      <c r="H13" s="104"/>
      <c r="I13" s="104"/>
      <c r="J13" s="104"/>
      <c r="K13" s="104"/>
      <c r="L13" s="105"/>
    </row>
    <row r="14" spans="1:12" customFormat="1" ht="12.75" customHeight="1" x14ac:dyDescent="0.3">
      <c r="A14" s="15" t="s">
        <v>15</v>
      </c>
      <c r="B14" s="106" t="s">
        <v>35</v>
      </c>
      <c r="C14" s="106"/>
      <c r="D14" s="106"/>
      <c r="E14" s="26"/>
      <c r="F14" s="61" t="s">
        <v>32</v>
      </c>
      <c r="G14" s="107"/>
      <c r="H14" s="108"/>
      <c r="I14" s="108"/>
      <c r="J14" s="108"/>
      <c r="K14" s="108"/>
      <c r="L14" s="109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0">
        <f ca="1">TODAY()</f>
        <v>46100</v>
      </c>
      <c r="H17" s="110"/>
      <c r="I17" s="111" t="s">
        <v>12</v>
      </c>
      <c r="J17" s="111"/>
      <c r="K17" s="111"/>
      <c r="L17" s="112">
        <v>0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4"/>
      <c r="H18" s="114"/>
      <c r="I18" s="111"/>
      <c r="J18" s="111"/>
      <c r="K18" s="111"/>
      <c r="L18" s="113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9" t="s">
        <v>6</v>
      </c>
      <c r="D20" s="100"/>
      <c r="E20" s="100"/>
      <c r="F20" s="100"/>
      <c r="G20" s="100"/>
      <c r="H20" s="100"/>
      <c r="I20" s="101"/>
      <c r="J20" s="18" t="s">
        <v>13</v>
      </c>
      <c r="K20" s="99" t="s">
        <v>34</v>
      </c>
      <c r="L20" s="101"/>
      <c r="N20" s="102" t="s">
        <v>65</v>
      </c>
      <c r="O20" s="102"/>
      <c r="P20" s="102"/>
    </row>
    <row r="21" spans="1:18" s="1" customFormat="1" ht="21" x14ac:dyDescent="0.4">
      <c r="A21" s="56">
        <v>1</v>
      </c>
      <c r="B21" s="56">
        <v>1</v>
      </c>
      <c r="C21" s="134" t="s">
        <v>88</v>
      </c>
      <c r="D21" s="20"/>
      <c r="E21" s="20"/>
      <c r="F21" s="20"/>
      <c r="G21" s="20"/>
      <c r="H21" s="20"/>
      <c r="I21" s="27"/>
      <c r="J21" s="66">
        <v>906</v>
      </c>
      <c r="K21" s="97">
        <f>J21*B21</f>
        <v>906</v>
      </c>
      <c r="L21" s="98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89</v>
      </c>
      <c r="D22" s="21"/>
      <c r="E22" s="21"/>
      <c r="F22" s="21"/>
      <c r="G22" s="22"/>
      <c r="H22" s="22"/>
      <c r="I22" s="29"/>
      <c r="J22" s="66"/>
      <c r="K22" s="93"/>
      <c r="L22" s="94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3"/>
      <c r="L23" s="94"/>
      <c r="Q23" s="39"/>
    </row>
    <row r="24" spans="1:18" s="1" customFormat="1" ht="12.75" customHeight="1" x14ac:dyDescent="0.3">
      <c r="A24" s="56"/>
      <c r="B24" s="56"/>
      <c r="C24" s="55" t="s">
        <v>91</v>
      </c>
      <c r="D24" s="23"/>
      <c r="E24" s="23"/>
      <c r="F24" s="23"/>
      <c r="G24" s="24"/>
      <c r="H24" s="24"/>
      <c r="I24" s="29"/>
      <c r="J24" s="66"/>
      <c r="K24" s="93"/>
      <c r="L24" s="94"/>
    </row>
    <row r="25" spans="1:18" s="1" customFormat="1" ht="12.75" customHeight="1" x14ac:dyDescent="0.3">
      <c r="A25" s="56"/>
      <c r="B25" s="56"/>
      <c r="C25" s="65" t="s">
        <v>92</v>
      </c>
      <c r="D25" s="23"/>
      <c r="E25" s="23"/>
      <c r="F25" s="23"/>
      <c r="G25" s="22"/>
      <c r="H25" s="22"/>
      <c r="I25" s="29"/>
      <c r="J25" s="66"/>
      <c r="K25" s="93"/>
      <c r="L25" s="94"/>
    </row>
    <row r="26" spans="1:18" s="1" customFormat="1" ht="12.75" customHeight="1" x14ac:dyDescent="0.3">
      <c r="A26" s="56"/>
      <c r="B26" s="56"/>
      <c r="C26" s="55" t="s">
        <v>93</v>
      </c>
      <c r="D26" s="23"/>
      <c r="E26" s="23"/>
      <c r="F26" s="23"/>
      <c r="G26" s="22"/>
      <c r="H26" s="22"/>
      <c r="I26" s="29"/>
      <c r="J26" s="66"/>
      <c r="K26" s="93"/>
      <c r="L26" s="94"/>
    </row>
    <row r="27" spans="1:18" s="1" customFormat="1" ht="12.75" customHeight="1" x14ac:dyDescent="0.3">
      <c r="A27" s="56"/>
      <c r="B27" s="56"/>
      <c r="C27" s="55" t="s">
        <v>94</v>
      </c>
      <c r="D27" s="23"/>
      <c r="E27" s="23"/>
      <c r="F27" s="23"/>
      <c r="G27" s="22"/>
      <c r="H27" s="22"/>
      <c r="I27" s="29"/>
      <c r="J27" s="66"/>
      <c r="K27" s="93"/>
      <c r="L27" s="94"/>
    </row>
    <row r="28" spans="1:18" s="1" customFormat="1" ht="12.75" customHeight="1" x14ac:dyDescent="0.3">
      <c r="A28" s="56"/>
      <c r="B28" s="56"/>
      <c r="C28" s="65" t="s">
        <v>95</v>
      </c>
      <c r="D28" s="23"/>
      <c r="E28" s="23"/>
      <c r="F28" s="23"/>
      <c r="G28" s="22"/>
      <c r="H28" s="22"/>
      <c r="I28" s="29"/>
      <c r="J28" s="66"/>
      <c r="K28" s="93"/>
      <c r="L28" s="94"/>
    </row>
    <row r="29" spans="1:18" s="1" customFormat="1" ht="12.75" customHeight="1" x14ac:dyDescent="0.3">
      <c r="A29" s="56"/>
      <c r="B29" s="56"/>
      <c r="C29" s="65" t="s">
        <v>96</v>
      </c>
      <c r="D29" s="23"/>
      <c r="E29" s="23"/>
      <c r="F29"/>
      <c r="G29" s="22"/>
      <c r="H29" s="22"/>
      <c r="I29" s="29"/>
      <c r="J29" s="66"/>
      <c r="K29" s="93"/>
      <c r="L29" s="94"/>
    </row>
    <row r="30" spans="1:18" s="1" customFormat="1" ht="12.75" customHeight="1" x14ac:dyDescent="0.3">
      <c r="A30" s="56"/>
      <c r="B30" s="56"/>
      <c r="C30" s="55" t="s">
        <v>97</v>
      </c>
      <c r="D30" s="23"/>
      <c r="E30" s="23"/>
      <c r="F30" s="23"/>
      <c r="G30" s="22"/>
      <c r="H30" s="22"/>
      <c r="I30" s="29"/>
      <c r="J30" s="66"/>
      <c r="K30" s="93"/>
      <c r="L30" s="94"/>
      <c r="N30"/>
      <c r="R30"/>
    </row>
    <row r="31" spans="1:18" s="1" customFormat="1" ht="12.75" customHeight="1" x14ac:dyDescent="0.3">
      <c r="A31" s="56"/>
      <c r="B31" s="56"/>
      <c r="C31" s="55" t="s">
        <v>98</v>
      </c>
      <c r="D31" s="23"/>
      <c r="E31" s="23"/>
      <c r="F31" s="23"/>
      <c r="G31"/>
      <c r="H31" s="22"/>
      <c r="I31" s="29"/>
      <c r="J31" s="66"/>
      <c r="K31" s="93"/>
      <c r="L31" s="94"/>
    </row>
    <row r="32" spans="1:18" s="1" customFormat="1" ht="12.75" customHeight="1" x14ac:dyDescent="0.3">
      <c r="A32" s="56"/>
      <c r="B32" s="56"/>
      <c r="C32" s="55" t="s">
        <v>99</v>
      </c>
      <c r="D32" s="23"/>
      <c r="E32" s="23"/>
      <c r="F32" s="23"/>
      <c r="G32" s="22"/>
      <c r="H32" s="22"/>
      <c r="I32" s="29"/>
      <c r="J32" s="66"/>
      <c r="K32" s="93"/>
      <c r="L32" s="94"/>
      <c r="N32"/>
    </row>
    <row r="33" spans="1:16" s="1" customFormat="1" ht="12.75" customHeight="1" x14ac:dyDescent="0.3">
      <c r="A33" s="56"/>
      <c r="B33" s="56"/>
      <c r="C33" s="55" t="s">
        <v>117</v>
      </c>
      <c r="D33" s="23"/>
      <c r="E33" s="23"/>
      <c r="F33" s="23"/>
      <c r="G33" s="22"/>
      <c r="H33" s="22"/>
      <c r="I33" s="29"/>
      <c r="J33" s="66"/>
      <c r="K33" s="93"/>
      <c r="L33" s="94"/>
      <c r="O33"/>
    </row>
    <row r="34" spans="1:16" s="1" customFormat="1" ht="12.75" customHeight="1" x14ac:dyDescent="0.3">
      <c r="A34" s="56"/>
      <c r="B34" s="56"/>
      <c r="C34" s="55" t="s">
        <v>101</v>
      </c>
      <c r="D34" s="23"/>
      <c r="E34" s="23"/>
      <c r="F34" s="23"/>
      <c r="G34" s="22"/>
      <c r="H34" s="22"/>
      <c r="I34" s="29"/>
      <c r="J34" s="66"/>
      <c r="K34" s="93"/>
      <c r="L34" s="94"/>
    </row>
    <row r="35" spans="1:16" s="1" customFormat="1" ht="12.75" customHeight="1" x14ac:dyDescent="0.3">
      <c r="A35" s="56"/>
      <c r="B35" s="56"/>
      <c r="C35" s="55" t="s">
        <v>102</v>
      </c>
      <c r="D35" s="23"/>
      <c r="E35" s="23"/>
      <c r="F35" s="23"/>
      <c r="G35" s="22"/>
      <c r="H35" s="22"/>
      <c r="I35" s="29"/>
      <c r="J35" s="66"/>
      <c r="K35" s="93"/>
      <c r="L35" s="94"/>
    </row>
    <row r="36" spans="1:16" s="1" customFormat="1" ht="12.75" customHeight="1" x14ac:dyDescent="0.3">
      <c r="A36" s="56"/>
      <c r="B36" s="56"/>
      <c r="C36" s="55" t="s">
        <v>100</v>
      </c>
      <c r="D36" s="23"/>
      <c r="E36" s="23"/>
      <c r="F36" s="23"/>
      <c r="G36" s="22"/>
      <c r="H36" s="22"/>
      <c r="I36" s="29"/>
      <c r="J36" s="66"/>
      <c r="K36" s="93"/>
      <c r="L36" s="94"/>
      <c r="P36"/>
    </row>
    <row r="37" spans="1:16" s="1" customFormat="1" ht="12.75" customHeight="1" x14ac:dyDescent="0.3">
      <c r="A37" s="56"/>
      <c r="B37" s="56"/>
      <c r="C37" s="55" t="s">
        <v>115</v>
      </c>
      <c r="D37" s="23"/>
      <c r="E37" s="23"/>
      <c r="F37" s="23"/>
      <c r="G37" s="22"/>
      <c r="H37" s="22"/>
      <c r="I37" s="29"/>
      <c r="J37" s="66"/>
      <c r="K37" s="93"/>
      <c r="L37" s="94"/>
    </row>
    <row r="38" spans="1:16" s="1" customFormat="1" ht="12.75" customHeight="1" x14ac:dyDescent="0.3">
      <c r="A38" s="56"/>
      <c r="B38" s="56"/>
      <c r="C38" s="55" t="s">
        <v>116</v>
      </c>
      <c r="D38" s="23"/>
      <c r="E38" s="23"/>
      <c r="F38" s="23"/>
      <c r="G38" s="22"/>
      <c r="H38" s="22"/>
      <c r="I38" s="29"/>
      <c r="J38" s="66"/>
      <c r="K38" s="93"/>
      <c r="L38" s="94"/>
    </row>
    <row r="39" spans="1:16" s="1" customFormat="1" ht="12.75" customHeight="1" x14ac:dyDescent="0.3">
      <c r="A39" s="56"/>
      <c r="B39" s="56"/>
      <c r="C39" s="55" t="s">
        <v>103</v>
      </c>
      <c r="D39" s="23"/>
      <c r="E39" s="23"/>
      <c r="F39" s="23"/>
      <c r="G39" s="22"/>
      <c r="H39" s="22"/>
      <c r="I39" s="29"/>
      <c r="J39" s="66"/>
      <c r="K39" s="93"/>
      <c r="L39" s="94"/>
    </row>
    <row r="40" spans="1:16" s="1" customFormat="1" ht="12.75" customHeight="1" x14ac:dyDescent="0.3">
      <c r="A40" s="56"/>
      <c r="B40" s="56"/>
      <c r="C40" s="55" t="s">
        <v>104</v>
      </c>
      <c r="D40" s="23"/>
      <c r="E40" s="23"/>
      <c r="F40" s="23"/>
      <c r="G40" s="22"/>
      <c r="H40" s="22"/>
      <c r="I40" s="29"/>
      <c r="J40" s="66"/>
      <c r="K40" s="93"/>
      <c r="L40" s="94"/>
    </row>
    <row r="41" spans="1:16" s="1" customFormat="1" ht="12.75" customHeight="1" x14ac:dyDescent="0.3">
      <c r="A41" s="56"/>
      <c r="B41" s="56"/>
      <c r="C41" s="55" t="s">
        <v>105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55" t="s">
        <v>106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55" t="s">
        <v>107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55" t="s">
        <v>109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55" t="s">
        <v>108</v>
      </c>
      <c r="D45" s="23"/>
      <c r="E45" s="23"/>
      <c r="F45" s="23"/>
      <c r="G45" s="22"/>
      <c r="H45" s="22"/>
      <c r="I45" s="29"/>
      <c r="J45" s="66"/>
      <c r="K45" s="69"/>
      <c r="L45" s="70"/>
    </row>
    <row r="46" spans="1:16" s="1" customFormat="1" ht="12.75" customHeight="1" x14ac:dyDescent="0.3">
      <c r="A46" s="56"/>
      <c r="B46" s="56"/>
      <c r="C46" s="65" t="s">
        <v>110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65" t="s">
        <v>111</v>
      </c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>
        <v>2</v>
      </c>
      <c r="B48" s="56"/>
      <c r="C48" s="68"/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5" s="1" customFormat="1" ht="12.75" customHeight="1" x14ac:dyDescent="0.3">
      <c r="A49" s="56"/>
      <c r="B49" s="56">
        <v>1</v>
      </c>
      <c r="C49" s="135" t="s">
        <v>112</v>
      </c>
      <c r="D49" s="23"/>
      <c r="E49" s="23"/>
      <c r="F49" s="23"/>
      <c r="G49" s="22"/>
      <c r="H49" s="22"/>
      <c r="I49" s="29"/>
      <c r="J49" s="66">
        <v>37</v>
      </c>
      <c r="K49" s="97">
        <f>J49*B49</f>
        <v>37</v>
      </c>
      <c r="L49" s="98"/>
    </row>
    <row r="50" spans="1:15" s="1" customFormat="1" ht="12.75" customHeight="1" x14ac:dyDescent="0.3">
      <c r="A50" s="56"/>
      <c r="B50" s="56">
        <v>1</v>
      </c>
      <c r="C50" s="55" t="s">
        <v>113</v>
      </c>
      <c r="D50" s="23"/>
      <c r="E50" s="23"/>
      <c r="F50" s="23"/>
      <c r="G50" s="22"/>
      <c r="H50" s="22"/>
      <c r="I50" s="29"/>
      <c r="J50" s="66">
        <v>29</v>
      </c>
      <c r="K50" s="97">
        <f>J50*B50</f>
        <v>29</v>
      </c>
      <c r="L50" s="98"/>
    </row>
    <row r="51" spans="1:15" s="1" customFormat="1" ht="12.75" customHeight="1" x14ac:dyDescent="0.3">
      <c r="A51" s="67"/>
      <c r="B51" s="67"/>
      <c r="C51" s="55" t="s">
        <v>114</v>
      </c>
      <c r="D51" s="23"/>
      <c r="E51" s="23"/>
      <c r="F51" s="23"/>
      <c r="G51" s="22"/>
      <c r="H51" s="22"/>
      <c r="I51" s="29"/>
      <c r="J51" s="66"/>
      <c r="K51" s="71"/>
      <c r="L51" s="72"/>
    </row>
    <row r="52" spans="1:15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5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7"/>
      <c r="L53" s="98"/>
    </row>
    <row r="54" spans="1:15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7"/>
      <c r="L54" s="98"/>
    </row>
    <row r="55" spans="1:15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7"/>
      <c r="L55" s="98"/>
    </row>
    <row r="56" spans="1:15" s="1" customFormat="1" ht="12.75" customHeight="1" x14ac:dyDescent="0.3">
      <c r="A56" s="56"/>
      <c r="B56" s="56"/>
      <c r="C56" s="30"/>
      <c r="D56" s="23"/>
      <c r="E56" s="23"/>
      <c r="F56" s="23"/>
      <c r="G56" s="22"/>
      <c r="H56"/>
      <c r="I56" s="29"/>
      <c r="J56" s="66"/>
      <c r="K56" s="93"/>
      <c r="L56" s="94"/>
    </row>
    <row r="57" spans="1:15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 s="29"/>
      <c r="J57" s="66"/>
      <c r="K57" s="93"/>
      <c r="L57" s="94"/>
    </row>
    <row r="58" spans="1:15" s="1" customFormat="1" ht="12.75" customHeight="1" x14ac:dyDescent="0.3">
      <c r="A58" s="56"/>
      <c r="B58" s="56"/>
      <c r="C58" s="31"/>
      <c r="D58" s="25"/>
      <c r="E58"/>
      <c r="F58"/>
      <c r="G58" s="25"/>
      <c r="H58" s="22"/>
      <c r="I58" s="29"/>
      <c r="J58" s="66"/>
      <c r="K58" s="93"/>
      <c r="L58" s="94"/>
    </row>
    <row r="59" spans="1:15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3"/>
      <c r="L59" s="94"/>
    </row>
    <row r="60" spans="1:15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81" t="s">
        <v>2</v>
      </c>
      <c r="B64" s="82"/>
      <c r="C64" s="82"/>
      <c r="D64" s="82"/>
      <c r="E64" s="82"/>
      <c r="F64" s="82"/>
      <c r="G64" s="82"/>
      <c r="H64" s="82"/>
      <c r="I64" s="82"/>
      <c r="J64" s="82"/>
      <c r="K64" s="83">
        <f>SUM(K21:K63)</f>
        <v>972</v>
      </c>
      <c r="L64" s="84"/>
    </row>
    <row r="65" spans="1:12" ht="12.75" customHeight="1" x14ac:dyDescent="0.25">
      <c r="A65" s="85" t="s">
        <v>9</v>
      </c>
      <c r="B65" s="86"/>
      <c r="C65" s="86"/>
      <c r="D65" s="86"/>
      <c r="E65" s="86"/>
      <c r="F65" s="86"/>
      <c r="G65" s="86"/>
      <c r="H65" s="86"/>
      <c r="I65" s="86"/>
      <c r="J65" s="86"/>
      <c r="K65" s="87">
        <f>+K64*0.12</f>
        <v>116.64</v>
      </c>
      <c r="L65" s="88"/>
    </row>
    <row r="66" spans="1:12" ht="12.75" customHeight="1" x14ac:dyDescent="0.25">
      <c r="A66" s="89" t="s">
        <v>1</v>
      </c>
      <c r="B66" s="90"/>
      <c r="C66" s="90"/>
      <c r="D66" s="90"/>
      <c r="E66" s="90"/>
      <c r="F66" s="90"/>
      <c r="G66" s="90"/>
      <c r="H66" s="90"/>
      <c r="I66" s="90"/>
      <c r="J66" s="90"/>
      <c r="K66" s="91">
        <f>+K64+K65</f>
        <v>1088.6400000000001</v>
      </c>
      <c r="L66" s="92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36" t="s">
        <v>7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8"/>
    </row>
    <row r="69" spans="1:12" ht="22.5" customHeight="1" x14ac:dyDescent="0.25">
      <c r="A69" s="76" t="s">
        <v>8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 ht="12.9" customHeight="1" x14ac:dyDescent="0.25">
      <c r="A70" s="139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40" t="s">
        <v>228</v>
      </c>
      <c r="B71" s="23"/>
      <c r="C71" s="23" t="s">
        <v>61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9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9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9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9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9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7"/>
      <c r="B81" s="77"/>
      <c r="C81" s="77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78"/>
      <c r="B82" s="78"/>
      <c r="C82" s="78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79"/>
      <c r="B83" s="79"/>
      <c r="C83" s="79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0"/>
      <c r="K86" s="80"/>
      <c r="L86" s="80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</row>
    <row r="94" spans="1:12" ht="12.7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</row>
    <row r="95" spans="1:12" ht="12.75" customHeight="1" x14ac:dyDescent="0.25"/>
    <row r="96" spans="1:12" ht="12.75" customHeight="1" x14ac:dyDescent="0.25"/>
  </sheetData>
  <mergeCells count="65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A64:J64"/>
    <mergeCell ref="K64:L64"/>
    <mergeCell ref="A65:J65"/>
    <mergeCell ref="K65:L65"/>
    <mergeCell ref="A66:J66"/>
    <mergeCell ref="K66:L66"/>
    <mergeCell ref="A93:L93"/>
    <mergeCell ref="A94:L94"/>
    <mergeCell ref="A68:L68"/>
    <mergeCell ref="A69:L69"/>
    <mergeCell ref="A81:C81"/>
    <mergeCell ref="A82:C82"/>
    <mergeCell ref="A83:C83"/>
    <mergeCell ref="J86:L86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CANON SELPHY CP1500</vt:lpstr>
      <vt:lpstr>CANON PIXMA-TR150</vt:lpstr>
      <vt:lpstr>CANON PIXMA G3160</vt:lpstr>
      <vt:lpstr>CANON PIXMA G3170</vt:lpstr>
      <vt:lpstr>CANON PIXMA G3180</vt:lpstr>
      <vt:lpstr>CANON PIXMA G6010</vt:lpstr>
      <vt:lpstr>CANON PIXMA GX4010</vt:lpstr>
      <vt:lpstr>CANON PIXMA GX3010</vt:lpstr>
      <vt:lpstr>CANON PIXMA GX7010</vt:lpstr>
      <vt:lpstr>'CANON PIXMA G3160'!Print_Area</vt:lpstr>
      <vt:lpstr>'CANON PIXMA G3170'!Print_Area</vt:lpstr>
      <vt:lpstr>'CANON PIXMA G3180'!Print_Area</vt:lpstr>
      <vt:lpstr>'CANON PIXMA G6010'!Print_Area</vt:lpstr>
      <vt:lpstr>'CANON PIXMA GX3010'!Print_Area</vt:lpstr>
      <vt:lpstr>'CANON PIXMA GX4010'!Print_Area</vt:lpstr>
      <vt:lpstr>'CANON PIXMA GX7010'!Print_Area</vt:lpstr>
      <vt:lpstr>'CANON PIXMA-TR150'!Print_Area</vt:lpstr>
      <vt:lpstr>'CANON SELPHY CP1500'!Print_Area</vt:lpstr>
    </vt:vector>
  </TitlesOfParts>
  <Company>DATAPRO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DATAPRO S.A</dc:creator>
  <cp:lastModifiedBy>Jaime Cueva</cp:lastModifiedBy>
  <cp:lastPrinted>2023-08-31T18:06:03Z</cp:lastPrinted>
  <dcterms:created xsi:type="dcterms:W3CDTF">1999-09-23T20:59:08Z</dcterms:created>
  <dcterms:modified xsi:type="dcterms:W3CDTF">2026-03-19T13:33:52Z</dcterms:modified>
</cp:coreProperties>
</file>