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20.0_SERVICIOS GESTIONADOS\D - DATAPRO\16_PLANTILLAS\01_Plantillas Cotizaciones\"/>
    </mc:Choice>
  </mc:AlternateContent>
  <xr:revisionPtr revIDLastSave="0" documentId="13_ncr:1_{84ADE89D-52AD-477F-BF60-0D8551C764A3}" xr6:coauthVersionLast="47" xr6:coauthVersionMax="47" xr10:uidLastSave="{00000000-0000-0000-0000-000000000000}"/>
  <bookViews>
    <workbookView xWindow="28680" yWindow="-120" windowWidth="20730" windowHeight="11040" tabRatio="876" xr2:uid="{00000000-000D-0000-FFFF-FFFF00000000}"/>
  </bookViews>
  <sheets>
    <sheet name="CANON P-208II" sheetId="5" r:id="rId1"/>
    <sheet name="CANON P-215II" sheetId="6" r:id="rId2"/>
    <sheet name="CANON ScanFront 400" sheetId="7" r:id="rId3"/>
    <sheet name="CANON DR-F120" sheetId="8" r:id="rId4"/>
    <sheet name="CANON DR-C225W II" sheetId="9" r:id="rId5"/>
    <sheet name="CANON DR-S150" sheetId="10" r:id="rId6"/>
    <sheet name="CANON DR-C230" sheetId="11" r:id="rId7"/>
    <sheet name="CANON DR-C240" sheetId="12" r:id="rId8"/>
    <sheet name="CANON DR-M140" sheetId="13" r:id="rId9"/>
    <sheet name="CANON DR-M140II" sheetId="30" r:id="rId10"/>
    <sheet name="CANON DR-M160II" sheetId="14" r:id="rId11"/>
    <sheet name="CANON DR-M1060" sheetId="15" r:id="rId12"/>
    <sheet name="CANON DR-M260" sheetId="16" r:id="rId13"/>
    <sheet name="CANON DR-6010C" sheetId="17" r:id="rId14"/>
    <sheet name="CANON DR-6030C" sheetId="26" r:id="rId15"/>
    <sheet name="CANON DR-G2090" sheetId="21" r:id="rId16"/>
    <sheet name="CANON DR-G2110" sheetId="19" r:id="rId17"/>
    <sheet name="CANON DR-G2140" sheetId="20" r:id="rId18"/>
    <sheet name="CANON DR-X10C" sheetId="18" r:id="rId19"/>
    <sheet name="CANON CR-L1" sheetId="22" r:id="rId20"/>
    <sheet name="CANON CR-120" sheetId="23" r:id="rId21"/>
    <sheet name="CANON CR-150" sheetId="24" r:id="rId22"/>
    <sheet name="CANON CR-190i II" sheetId="25" r:id="rId23"/>
    <sheet name="CANONScan LIDE 300" sheetId="29" r:id="rId24"/>
  </sheets>
  <definedNames>
    <definedName name="Print_Area" localSheetId="20">'CANON CR-120'!$A$1:$L$96</definedName>
    <definedName name="Print_Area" localSheetId="21">'CANON CR-150'!$A$1:$L$96</definedName>
    <definedName name="Print_Area" localSheetId="22">'CANON CR-190i II'!$A$1:$L$96</definedName>
    <definedName name="Print_Area" localSheetId="19">'CANON CR-L1'!$A$1:$L$96</definedName>
    <definedName name="Print_Area" localSheetId="13">'CANON DR-6010C'!$A$1:$L$96</definedName>
    <definedName name="Print_Area" localSheetId="14">'CANON DR-6030C'!$A$1:$L$96</definedName>
    <definedName name="Print_Area" localSheetId="4">'CANON DR-C225W II'!$A$1:$L$96</definedName>
    <definedName name="Print_Area" localSheetId="6">'CANON DR-C230'!$A$1:$L$96</definedName>
    <definedName name="Print_Area" localSheetId="7">'CANON DR-C240'!$A$1:$L$96</definedName>
    <definedName name="Print_Area" localSheetId="3">'CANON DR-F120'!$A$1:$L$96</definedName>
    <definedName name="Print_Area" localSheetId="15">'CANON DR-G2090'!$A$1:$L$96</definedName>
    <definedName name="Print_Area" localSheetId="16">'CANON DR-G2110'!$A$1:$L$96</definedName>
    <definedName name="Print_Area" localSheetId="17">'CANON DR-G2140'!$A$1:$L$96</definedName>
    <definedName name="Print_Area" localSheetId="11">'CANON DR-M1060'!$A$1:$L$96</definedName>
    <definedName name="Print_Area" localSheetId="8">'CANON DR-M140'!$A$1:$L$96</definedName>
    <definedName name="Print_Area" localSheetId="9">'CANON DR-M140II'!$A$1:$L$96</definedName>
    <definedName name="Print_Area" localSheetId="10">'CANON DR-M160II'!$A$1:$L$96</definedName>
    <definedName name="Print_Area" localSheetId="12">'CANON DR-M260'!$A$1:$L$96</definedName>
    <definedName name="Print_Area" localSheetId="5">'CANON DR-S150'!$A$1:$L$96</definedName>
    <definedName name="Print_Area" localSheetId="18">'CANON DR-X10C'!$A$1:$L$96</definedName>
    <definedName name="Print_Area" localSheetId="0">'CANON P-208II'!$A$1:$L$96</definedName>
    <definedName name="Print_Area" localSheetId="1">'CANON P-215II'!$A$1:$L$96</definedName>
    <definedName name="Print_Area" localSheetId="2">'CANON ScanFront 400'!$A$1:$L$96</definedName>
    <definedName name="Print_Area" localSheetId="23">'CANONScan LIDE 300'!$A$1:$L$96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9" l="1"/>
  <c r="K55" i="30"/>
  <c r="K53" i="30"/>
  <c r="K21" i="30"/>
  <c r="G17" i="30"/>
  <c r="K55" i="29"/>
  <c r="K53" i="29"/>
  <c r="K21" i="29"/>
  <c r="G17" i="29"/>
  <c r="K64" i="30" l="1"/>
  <c r="K65" i="30" s="1"/>
  <c r="K66" i="30" s="1"/>
  <c r="K64" i="29"/>
  <c r="K65" i="29" s="1"/>
  <c r="K66" i="29" s="1"/>
  <c r="K55" i="26"/>
  <c r="K53" i="26"/>
  <c r="J21" i="26"/>
  <c r="K21" i="26" s="1"/>
  <c r="K64" i="26" s="1"/>
  <c r="G17" i="26"/>
  <c r="K55" i="25"/>
  <c r="K53" i="25"/>
  <c r="J21" i="25"/>
  <c r="K21" i="25" s="1"/>
  <c r="K64" i="25" s="1"/>
  <c r="G17" i="25"/>
  <c r="K55" i="24"/>
  <c r="K53" i="24"/>
  <c r="J21" i="24"/>
  <c r="K21" i="24" s="1"/>
  <c r="K64" i="24" s="1"/>
  <c r="G17" i="24"/>
  <c r="K55" i="23"/>
  <c r="K53" i="23"/>
  <c r="J21" i="23"/>
  <c r="K21" i="23" s="1"/>
  <c r="K64" i="23" s="1"/>
  <c r="G17" i="23"/>
  <c r="K55" i="22"/>
  <c r="K53" i="22"/>
  <c r="J21" i="22"/>
  <c r="K21" i="22" s="1"/>
  <c r="K64" i="22" s="1"/>
  <c r="G17" i="22"/>
  <c r="K55" i="21"/>
  <c r="K53" i="21"/>
  <c r="K21" i="21"/>
  <c r="K64" i="21" s="1"/>
  <c r="J21" i="21"/>
  <c r="G17" i="21"/>
  <c r="K55" i="20"/>
  <c r="K53" i="20"/>
  <c r="J21" i="20"/>
  <c r="K21" i="20" s="1"/>
  <c r="K64" i="20" s="1"/>
  <c r="G17" i="20"/>
  <c r="K55" i="19"/>
  <c r="K53" i="19"/>
  <c r="J21" i="19"/>
  <c r="K21" i="19" s="1"/>
  <c r="K64" i="19" s="1"/>
  <c r="K65" i="19" s="1"/>
  <c r="G17" i="19"/>
  <c r="K55" i="18"/>
  <c r="K53" i="18"/>
  <c r="J21" i="18"/>
  <c r="K21" i="18" s="1"/>
  <c r="K64" i="18" s="1"/>
  <c r="G17" i="18"/>
  <c r="K55" i="17"/>
  <c r="K53" i="17"/>
  <c r="K21" i="17"/>
  <c r="K64" i="17" s="1"/>
  <c r="J21" i="17"/>
  <c r="G17" i="17"/>
  <c r="K55" i="16"/>
  <c r="K53" i="16"/>
  <c r="J21" i="16"/>
  <c r="K21" i="16" s="1"/>
  <c r="K64" i="16" s="1"/>
  <c r="G17" i="16"/>
  <c r="K55" i="15"/>
  <c r="K53" i="15"/>
  <c r="J21" i="15"/>
  <c r="K21" i="15" s="1"/>
  <c r="K64" i="15" s="1"/>
  <c r="G17" i="15"/>
  <c r="K55" i="14"/>
  <c r="K53" i="14"/>
  <c r="J21" i="14"/>
  <c r="K21" i="14" s="1"/>
  <c r="K64" i="14" s="1"/>
  <c r="G17" i="14"/>
  <c r="K55" i="13"/>
  <c r="K53" i="13"/>
  <c r="J21" i="13"/>
  <c r="K21" i="13" s="1"/>
  <c r="K64" i="13" s="1"/>
  <c r="G17" i="13"/>
  <c r="K55" i="12"/>
  <c r="K53" i="12"/>
  <c r="J21" i="12"/>
  <c r="K21" i="12" s="1"/>
  <c r="G17" i="12"/>
  <c r="K55" i="11"/>
  <c r="K53" i="11"/>
  <c r="J21" i="11"/>
  <c r="K21" i="11" s="1"/>
  <c r="K64" i="11" s="1"/>
  <c r="G17" i="11"/>
  <c r="K55" i="10"/>
  <c r="K53" i="10"/>
  <c r="J21" i="10"/>
  <c r="K21" i="10" s="1"/>
  <c r="K64" i="10" s="1"/>
  <c r="G17" i="10"/>
  <c r="K55" i="9"/>
  <c r="K53" i="9"/>
  <c r="K21" i="9"/>
  <c r="K64" i="9" s="1"/>
  <c r="G17" i="9"/>
  <c r="K55" i="8"/>
  <c r="K53" i="8"/>
  <c r="J21" i="8"/>
  <c r="K21" i="8" s="1"/>
  <c r="G17" i="8"/>
  <c r="K55" i="7"/>
  <c r="K53" i="7"/>
  <c r="K21" i="7"/>
  <c r="K64" i="7" s="1"/>
  <c r="J21" i="7"/>
  <c r="G17" i="7"/>
  <c r="K55" i="6"/>
  <c r="K53" i="6"/>
  <c r="J21" i="6"/>
  <c r="K21" i="6" s="1"/>
  <c r="K64" i="6" s="1"/>
  <c r="G17" i="6"/>
  <c r="K55" i="5"/>
  <c r="K53" i="5"/>
  <c r="J21" i="5"/>
  <c r="K21" i="5" s="1"/>
  <c r="K64" i="5" s="1"/>
  <c r="G17" i="5"/>
  <c r="K64" i="12" l="1"/>
  <c r="K64" i="8"/>
  <c r="K65" i="5"/>
  <c r="K66" i="5"/>
  <c r="K65" i="26"/>
  <c r="K66" i="26" s="1"/>
  <c r="K65" i="25"/>
  <c r="K66" i="25" s="1"/>
  <c r="K65" i="24"/>
  <c r="K66" i="24" s="1"/>
  <c r="K65" i="23"/>
  <c r="K66" i="23" s="1"/>
  <c r="K65" i="22"/>
  <c r="K66" i="22"/>
  <c r="K65" i="21"/>
  <c r="K66" i="21" s="1"/>
  <c r="K65" i="20"/>
  <c r="K66" i="20" s="1"/>
  <c r="K66" i="19"/>
  <c r="K65" i="18"/>
  <c r="K66" i="18" s="1"/>
  <c r="K65" i="17"/>
  <c r="K66" i="17" s="1"/>
  <c r="K65" i="16"/>
  <c r="K66" i="16" s="1"/>
  <c r="K65" i="15"/>
  <c r="K66" i="15" s="1"/>
  <c r="K65" i="14"/>
  <c r="K66" i="14" s="1"/>
  <c r="K65" i="13"/>
  <c r="K66" i="13" s="1"/>
  <c r="K65" i="12"/>
  <c r="K66" i="12" s="1"/>
  <c r="K65" i="11"/>
  <c r="K66" i="11" s="1"/>
  <c r="K65" i="10"/>
  <c r="K66" i="10" s="1"/>
  <c r="K65" i="9"/>
  <c r="K66" i="9" s="1"/>
  <c r="K65" i="8"/>
  <c r="K66" i="8" s="1"/>
  <c r="K65" i="7"/>
  <c r="K66" i="7" s="1"/>
  <c r="K65" i="6"/>
  <c r="K66" i="6" s="1"/>
</calcChain>
</file>

<file path=xl/sharedStrings.xml><?xml version="1.0" encoding="utf-8"?>
<sst xmlns="http://schemas.openxmlformats.org/spreadsheetml/2006/main" count="1780" uniqueCount="316">
  <si>
    <t>ITEM</t>
  </si>
  <si>
    <t>TOTAL</t>
  </si>
  <si>
    <t>SUMAN</t>
  </si>
  <si>
    <t>Fecha:</t>
  </si>
  <si>
    <t>Telefono:</t>
  </si>
  <si>
    <t>CANTIDAD</t>
  </si>
  <si>
    <t>DESCRIPCIÓN</t>
  </si>
  <si>
    <t>DATAPRO S.A ES CONTRIBUYENTE ESPECIAL SEGÚN RESOLUCIÓN Nº 155 DEL 24 DE ABRIL DE 2000</t>
  </si>
  <si>
    <t>DATAPRO ES REPRESENTANTE AUTORIZADO POR LA MARCA PARA EL ECUADOR Y CUENTA CON STOCK DE REPUESTOS Y TECNICOS CAPACITADOS POR CANON.</t>
  </si>
  <si>
    <t>12% IVA</t>
  </si>
  <si>
    <t>PROFORMA / COTIZACIÓN COMERCIAL</t>
  </si>
  <si>
    <t>DATAPRO S.A. - RUC: 1791083210001</t>
  </si>
  <si>
    <t>Cotización Nº JC-UIO</t>
  </si>
  <si>
    <t>PRECIO UNITARIO</t>
  </si>
  <si>
    <t>SEÑORES:</t>
  </si>
  <si>
    <t>CIUDAD.-</t>
  </si>
  <si>
    <t>ATENCIÓN:</t>
  </si>
  <si>
    <t>VALOR DE DESCUENTO</t>
  </si>
  <si>
    <t>VALOR PVP</t>
  </si>
  <si>
    <t xml:space="preserve">FORMA DE PAGO: </t>
  </si>
  <si>
    <t>A convenir</t>
  </si>
  <si>
    <t>12 meses contra defectos de fabricación. No incluye partes ni piezas por normal uso y/o desgaste.</t>
  </si>
  <si>
    <t>PLAZO DE ENTREGA:</t>
  </si>
  <si>
    <t>REPUESTOS E INSUMOS:</t>
  </si>
  <si>
    <t>Garantizamos el suministro de repuestos e insumos por un período de 3 años.</t>
  </si>
  <si>
    <t>VALIDEZ DE LA OFERTA:</t>
  </si>
  <si>
    <t>INSTALACIÓN:</t>
  </si>
  <si>
    <t>En Quito y Guayaquil  sin costo adicional.</t>
  </si>
  <si>
    <t>CAPACITACIÓN:</t>
  </si>
  <si>
    <t>Presencial o Virtual (aplican restricciones)</t>
  </si>
  <si>
    <t>DIRECCIÓN:</t>
  </si>
  <si>
    <t>CPC:</t>
  </si>
  <si>
    <t>TELÉFONO</t>
  </si>
  <si>
    <t>MAIL:</t>
  </si>
  <si>
    <t>RUC:</t>
  </si>
  <si>
    <t>Instalación / Capacitación</t>
  </si>
  <si>
    <t>Garantía 3 años / 2 Visitas x Año</t>
  </si>
  <si>
    <t>1.- No cubre Suministros, Consumibles, Repuestos, Partes o Piezas</t>
  </si>
  <si>
    <t>2.- Cubre Mano de Obra y Viáticos</t>
  </si>
  <si>
    <t>PRECIO TOTAL</t>
  </si>
  <si>
    <t>NOMBRE DE EMPRESA</t>
  </si>
  <si>
    <t>A quien va dirigido</t>
  </si>
  <si>
    <t>Quito</t>
  </si>
  <si>
    <t>imageFORMULA P-208II</t>
  </si>
  <si>
    <t>Escáner de Documentos Personal</t>
  </si>
  <si>
    <t>Inmediato Sujeto a Stock / 30 a 45 días a partir de la órden de compra</t>
  </si>
  <si>
    <t>8 días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</si>
  <si>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móvil personal</t>
    </r>
  </si>
  <si>
    <r>
      <t xml:space="preserve">2.- Alimentación de documentos: </t>
    </r>
    <r>
      <rPr>
        <sz val="11"/>
        <rFont val="Calibri"/>
        <family val="2"/>
        <scheme val="minor"/>
      </rPr>
      <t>Automática o manual</t>
    </r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</si>
  <si>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Bond de 14 a 34 lb</t>
    </r>
  </si>
  <si>
    <r>
      <rPr>
        <b/>
        <sz val="11"/>
        <rFont val="Calibri"/>
        <family val="2"/>
        <scheme val="minor"/>
      </rPr>
      <t xml:space="preserve">4.- Capacidad del alimentador: </t>
    </r>
    <r>
      <rPr>
        <sz val="11"/>
        <rFont val="Calibri"/>
        <family val="2"/>
        <scheme val="minor"/>
      </rPr>
      <t>10 hojas</t>
    </r>
  </si>
  <si>
    <r>
      <t xml:space="preserve">5.- Escala de grises: </t>
    </r>
    <r>
      <rPr>
        <sz val="11"/>
        <rFont val="Calibri"/>
        <family val="2"/>
        <scheme val="minor"/>
      </rPr>
      <t>8 bits</t>
    </r>
  </si>
  <si>
    <r>
      <rPr>
        <b/>
        <sz val="11"/>
        <rFont val="Calibri"/>
        <family val="2"/>
        <scheme val="minor"/>
      </rPr>
      <t xml:space="preserve">6.- Color: </t>
    </r>
    <r>
      <rPr>
        <sz val="11"/>
        <rFont val="Calibri"/>
        <family val="2"/>
        <scheme val="minor"/>
      </rPr>
      <t>24 bits</t>
    </r>
  </si>
  <si>
    <r>
      <t xml:space="preserve">7.- Elemento de escaneo: </t>
    </r>
    <r>
      <rPr>
        <sz val="11"/>
        <rFont val="Calibri"/>
        <family val="2"/>
        <scheme val="minor"/>
      </rPr>
      <t>Sensor de imagen por contacto (CMOS)</t>
    </r>
  </si>
  <si>
    <r>
      <rPr>
        <b/>
        <sz val="11"/>
        <rFont val="Calibri"/>
        <family val="2"/>
        <scheme val="minor"/>
      </rPr>
      <t>8.- Fuente de luz:</t>
    </r>
    <r>
      <rPr>
        <sz val="11"/>
        <rFont val="Calibri"/>
        <family val="2"/>
        <scheme val="minor"/>
      </rPr>
      <t xml:space="preserve"> LED RGB"</t>
    </r>
  </si>
  <si>
    <r>
      <t xml:space="preserve">9.- Modos de operación: </t>
    </r>
    <r>
      <rPr>
        <sz val="11"/>
        <rFont val="Calibri"/>
        <family val="2"/>
        <scheme val="minor"/>
      </rPr>
      <t>Color, escala de grises, blanco y negro</t>
    </r>
  </si>
  <si>
    <r>
      <t xml:space="preserve">10.- Resolución óptica: </t>
    </r>
    <r>
      <rPr>
        <sz val="11"/>
        <rFont val="Calibri"/>
        <family val="2"/>
        <scheme val="minor"/>
      </rPr>
      <t>600 ppp</t>
    </r>
  </si>
  <si>
    <r>
      <t xml:space="preserve">11.- Resolución de salida: </t>
    </r>
    <r>
      <rPr>
        <sz val="11"/>
        <rFont val="Calibri"/>
        <family val="2"/>
        <scheme val="minor"/>
      </rPr>
      <t>150/200/300/400/600 ppp</t>
    </r>
  </si>
  <si>
    <t>12.- Velocidades de escaneo:</t>
  </si>
  <si>
    <t>Blanco y negro (Unilateral/Bilateral): 8 ppm/16 ipm</t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</si>
  <si>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Hi-Speed USB 2.0</t>
    </r>
  </si>
  <si>
    <r>
      <t xml:space="preserve">14.- Dimensiones: </t>
    </r>
    <r>
      <rPr>
        <sz val="11"/>
        <rFont val="Calibri"/>
        <family val="2"/>
        <scheme val="minor"/>
      </rPr>
      <t>1.5" X 12.3" X 2.2" (con las bandejas cerradas)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</si>
  <si>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1.3 lb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</si>
  <si>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2.5 W máx. (Modo de Ahorro de Energía: 1.5 W)</t>
    </r>
  </si>
  <si>
    <r>
      <rPr>
        <b/>
        <sz val="11"/>
        <rFont val="Calibri"/>
        <family val="2"/>
        <scheme val="minor"/>
      </rPr>
      <t xml:space="preserve">17.- Volumen diario sugerido: </t>
    </r>
    <r>
      <rPr>
        <sz val="11"/>
        <rFont val="Calibri"/>
        <family val="2"/>
        <scheme val="minor"/>
      </rPr>
      <t>100 escaneos</t>
    </r>
  </si>
  <si>
    <t>Escala de grises	(Unilateral/Bilateral): 8 ppm/16 ipm</t>
  </si>
  <si>
    <t>24 bits en color (Unilateral/Bilateral): 8 ppm/16 ipm</t>
  </si>
  <si>
    <r>
      <rPr>
        <b/>
        <sz val="11"/>
        <rFont val="Calibri"/>
        <family val="2"/>
        <scheme val="minor"/>
      </rPr>
      <t xml:space="preserve">18.- Otras características: </t>
    </r>
    <r>
      <rPr>
        <sz val="11"/>
        <rFont val="Calibri"/>
        <family val="2"/>
        <scheme val="minor"/>
      </rPr>
      <t>Detección Automática de Color, Detección Automática de Tamaño de Página,</t>
    </r>
  </si>
  <si>
    <t>Suavizamiento de Fondo, Corrección de Desviación,  Énfasis de Borde, Reducción del Efecto Muaré, Corrección</t>
  </si>
  <si>
    <t xml:space="preserve">de Fotografía, Escaneo Previo, Eliminación de Fondo/Prevención de Sangrado, Recorte del Sombreado, Omisión de </t>
  </si>
  <si>
    <t>Página en Blanco, Mejoramiento de Texto, Reconocimiento de la Orientación del Texto, Corrección Tridimensional</t>
  </si>
  <si>
    <t>del Color, Detección de Alimentación Doble, Preferencias del Usuario.</t>
  </si>
  <si>
    <r>
      <rPr>
        <b/>
        <sz val="11"/>
        <rFont val="Calibri"/>
        <family val="2"/>
        <scheme val="minor"/>
      </rPr>
      <t xml:space="preserve">19.- Sistemas Operativos Compatibles: </t>
    </r>
    <r>
      <rPr>
        <sz val="11"/>
        <rFont val="Calibri"/>
        <family val="2"/>
        <scheme val="minor"/>
      </rPr>
      <t>Windows &amp; Mac</t>
    </r>
  </si>
  <si>
    <t>imageFORMULA P-215II</t>
  </si>
  <si>
    <r>
      <rPr>
        <b/>
        <sz val="11"/>
        <rFont val="Calibri"/>
        <family val="2"/>
        <scheme val="minor"/>
      </rPr>
      <t xml:space="preserve">4.- Capacidad del alimentador: </t>
    </r>
    <r>
      <rPr>
        <sz val="11"/>
        <rFont val="Calibri"/>
        <family val="2"/>
        <scheme val="minor"/>
      </rPr>
      <t>Hasta 20 hojas</t>
    </r>
  </si>
  <si>
    <t>Blanco y negro (Unilateral/Bilateral): 15 ppm/30 ipm</t>
  </si>
  <si>
    <t>Escala de grises	(Unilateral/Bilateral): 15 ppm/30 ipm</t>
  </si>
  <si>
    <t>24 bits en color (Unilateral/Bilateral): 10 ppm/20 ipm</t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</si>
  <si>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Hi-Speed USB 2.0, USB 3.0</t>
    </r>
  </si>
  <si>
    <r>
      <t xml:space="preserve">14.- Dimensiones: </t>
    </r>
    <r>
      <rPr>
        <sz val="11"/>
        <rFont val="Calibri"/>
        <family val="2"/>
        <scheme val="minor"/>
      </rPr>
      <t>1.6" x 11.2" x 3.7" (con las bandejas cerradas)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</si>
  <si>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2.2 lb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</si>
  <si>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De 2.5 W a 7 W</t>
    </r>
  </si>
  <si>
    <r>
      <rPr>
        <b/>
        <sz val="11"/>
        <rFont val="Calibri"/>
        <family val="2"/>
        <scheme val="minor"/>
      </rPr>
      <t xml:space="preserve">17.- Volumen diario sugerido: </t>
    </r>
    <r>
      <rPr>
        <sz val="11"/>
        <rFont val="Calibri"/>
        <family val="2"/>
        <scheme val="minor"/>
      </rPr>
      <t>500 escaneos</t>
    </r>
  </si>
  <si>
    <t>imageFORMULA ScanFront 400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</si>
  <si>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de documentos en red</t>
    </r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</si>
  <si>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Bond de 14 lb a 57 lb</t>
    </r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</si>
  <si>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60 hojas</t>
    </r>
  </si>
  <si>
    <r>
      <t xml:space="preserve">11.- Resolución de salida: </t>
    </r>
    <r>
      <rPr>
        <sz val="11"/>
        <rFont val="Calibri"/>
        <family val="2"/>
        <scheme val="minor"/>
      </rPr>
      <t>100/150/200/300/400/600 ppp</t>
    </r>
  </si>
  <si>
    <t>Blanco y negro (Unilateral/Bilateral): 45 ppm/90 ipm</t>
  </si>
  <si>
    <t>Escala de grises	(Unilateral/Bilateral): 45 ppm/90 ipm</t>
  </si>
  <si>
    <t>24 bits en color (Unilateral/Bilateral): 45 ppm/90 ipm</t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</si>
  <si>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USB 2.0 (x3), 10BaseT/100BaseT/1000BaseT</t>
    </r>
  </si>
  <si>
    <r>
      <t xml:space="preserve">14.- Dimensiones: </t>
    </r>
    <r>
      <rPr>
        <sz val="11"/>
        <rFont val="Calibri"/>
        <family val="2"/>
        <scheme val="minor"/>
      </rPr>
      <t>9.06” x 12.0” x 11.1”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</si>
  <si>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9.92 lb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</si>
  <si>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36 W o menos</t>
    </r>
  </si>
  <si>
    <t>imageFORMULA DR-F120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</si>
  <si>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Grupo de trabajo universal</t>
    </r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</si>
  <si>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Bond de 9 a 32 lb</t>
    </r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</si>
  <si>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Hasta 50 hojas</t>
    </r>
  </si>
  <si>
    <r>
      <t xml:space="preserve">11.- Resolución de salida: </t>
    </r>
    <r>
      <rPr>
        <sz val="11"/>
        <rFont val="Calibri"/>
        <family val="2"/>
        <scheme val="minor"/>
      </rPr>
      <t>100/150/200/240/300/400/600/1200/2400 ppp</t>
    </r>
  </si>
  <si>
    <t>Blanco y negro (Unilateral: Hasta 20 ppm / Bilateral: Hasta 36 ipm)</t>
  </si>
  <si>
    <t>Escala de grises	(Unilateral: Hasta 20 ppm / Bilateral: Hasta 36 ipm)</t>
  </si>
  <si>
    <t>24 bits en color (Unilateral: Hasta 10 ppm / Bilateral: Hasta 18 ipm)</t>
  </si>
  <si>
    <r>
      <t xml:space="preserve">14.- Dimensiones: </t>
    </r>
    <r>
      <rPr>
        <sz val="11"/>
        <rFont val="Calibri"/>
        <family val="2"/>
        <scheme val="minor"/>
      </rPr>
      <t>4.7” x 18.5” x 13.2"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</si>
  <si>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10.1 lb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</si>
  <si>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19.9 W o menos; (Modo Dormir: 2.5 W o menos)</t>
    </r>
  </si>
  <si>
    <r>
      <rPr>
        <b/>
        <sz val="11"/>
        <rFont val="Calibri"/>
        <family val="2"/>
        <scheme val="minor"/>
      </rPr>
      <t xml:space="preserve">17.- Volumen diario sugerido: </t>
    </r>
    <r>
      <rPr>
        <sz val="11"/>
        <rFont val="Calibri"/>
        <family val="2"/>
        <scheme val="minor"/>
      </rPr>
      <t>800 escaneos</t>
    </r>
  </si>
  <si>
    <t>imageFORMULA DR-C225W II</t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</si>
  <si>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Hasta 30 hojas</t>
    </r>
  </si>
  <si>
    <r>
      <t xml:space="preserve">11.- Resolución de salida: </t>
    </r>
    <r>
      <rPr>
        <sz val="11"/>
        <rFont val="Calibri"/>
        <family val="2"/>
        <scheme val="minor"/>
      </rPr>
      <t>100/150/200/240/300/400/600 ppp</t>
    </r>
  </si>
  <si>
    <t>Blanco y negro (Unilateral/Bilateral): Hasta 25 ppm/ Hasta 50 ipm</t>
  </si>
  <si>
    <t>Escala de grises	(Unilateral/Bilateral): Hasta 25 ppm/ Hasta 50 ipm</t>
  </si>
  <si>
    <t>24 bits en color (Unilateral/Bilateral): Hasta 25 ppm/ Hasta 50 ipm</t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</si>
  <si>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USB 2.0 o Wi-Fi</t>
    </r>
  </si>
  <si>
    <r>
      <t>14.- Dimensiones:</t>
    </r>
    <r>
      <rPr>
        <sz val="11"/>
        <rFont val="Calibri"/>
        <family val="2"/>
        <scheme val="minor"/>
      </rPr>
      <t xml:space="preserve"> 8.7" x 11.8" x 6.1"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</si>
  <si>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6.17 lb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</si>
  <si>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Menos de 15.6W (modo de Ahorro de Energía: Menos de 4.3W)</t>
    </r>
  </si>
  <si>
    <r>
      <rPr>
        <b/>
        <sz val="11"/>
        <rFont val="Calibri"/>
        <family val="2"/>
        <scheme val="minor"/>
      </rPr>
      <t xml:space="preserve">17.- Volumen diario sugerido: </t>
    </r>
    <r>
      <rPr>
        <sz val="11"/>
        <rFont val="Calibri"/>
        <family val="2"/>
        <scheme val="minor"/>
      </rPr>
      <t>1,500 escaneos</t>
    </r>
  </si>
  <si>
    <t>imageFORMULA DR-S150</t>
  </si>
  <si>
    <t>Escáner de documentos de oficina</t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</si>
  <si>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Hasta 60 hojas</t>
    </r>
  </si>
  <si>
    <r>
      <t xml:space="preserve">7.- Elemento de escaneo: </t>
    </r>
    <r>
      <rPr>
        <sz val="11"/>
        <rFont val="Calibri"/>
        <family val="2"/>
        <scheme val="minor"/>
      </rPr>
      <t>Sensor de imagen por contacto de tres líneas (CIS)</t>
    </r>
  </si>
  <si>
    <t>Blanco y negro (Unilateral/Bilateral): Hasta 45 ppm/Hasta 90 ipm</t>
  </si>
  <si>
    <t>Escala de grises	(Unilateral/Bilateral): Hasta 45 ppm/Hasta 90 ipm</t>
  </si>
  <si>
    <t>24 bits en color (Unilateral/Bilateral): Hasta 45 ppm/Hasta 90 ipm</t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</si>
  <si>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USB 3.2 Gen 1 o LAN o Wi-Fi</t>
    </r>
  </si>
  <si>
    <r>
      <t>14.- Dimensiones:</t>
    </r>
    <r>
      <rPr>
        <sz val="11"/>
        <rFont val="Calibri"/>
        <family val="2"/>
        <scheme val="minor"/>
      </rPr>
      <t xml:space="preserve"> 9.5" x 11.5" x 9.8"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(con las bandejas cerradas)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</si>
  <si>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7.44 lbs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</si>
  <si>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22.5 W o menos (Modo Dormir: 3.1 W o menos)</t>
    </r>
  </si>
  <si>
    <t>imageFORMULA DR-C230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</si>
  <si>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de documentos de oficina</t>
    </r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</si>
  <si>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Bond de 7 a 56 lb</t>
    </r>
  </si>
  <si>
    <r>
      <t xml:space="preserve">7.- Elemento de escaneo: </t>
    </r>
    <r>
      <rPr>
        <sz val="11"/>
        <rFont val="Calibri"/>
        <family val="2"/>
        <scheme val="minor"/>
      </rPr>
      <t>Sensor de Imagen por Contacto (CMOS)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</si>
  <si>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19 W o menos (Modo Dormir: 1.4 W o menos)</t>
    </r>
  </si>
  <si>
    <t>imageFORMULA DR-C240</t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</si>
  <si>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Papel Común de 7 a 56 lb</t>
    </r>
  </si>
  <si>
    <t>24 bits en color (Unilateral/Bilateral): hasta 30 ppm/hasta 60 ipm</t>
  </si>
  <si>
    <r>
      <t>14.- Dimensiones:</t>
    </r>
    <r>
      <rPr>
        <sz val="11"/>
        <rFont val="Calibri"/>
        <family val="2"/>
        <scheme val="minor"/>
      </rPr>
      <t xml:space="preserve"> 9.0" x 11.4" x 9.9" (con las bandejas cerradas)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</si>
  <si>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Aprox. 6.17 lb</t>
    </r>
  </si>
  <si>
    <r>
      <rPr>
        <b/>
        <sz val="11"/>
        <rFont val="Calibri"/>
        <family val="2"/>
        <scheme val="minor"/>
      </rPr>
      <t>17.- Volumen diario sugerido:</t>
    </r>
    <r>
      <rPr>
        <sz val="11"/>
        <rFont val="Calibri"/>
        <family val="2"/>
        <scheme val="minor"/>
      </rPr>
      <t xml:space="preserve"> 4,000 escaneos</t>
    </r>
  </si>
  <si>
    <t>imageFORMULA DR-M140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</si>
  <si>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de oficina</t>
    </r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</si>
  <si>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Bond de 7 a 68 lb</t>
    </r>
  </si>
  <si>
    <r>
      <t xml:space="preserve">7.- Elemento de escaneo: </t>
    </r>
    <r>
      <rPr>
        <sz val="11"/>
        <rFont val="Calibri"/>
        <family val="2"/>
        <scheme val="minor"/>
      </rPr>
      <t>Sensor de Imagen por Contacto (CMOS) de 1 Línea</t>
    </r>
  </si>
  <si>
    <r>
      <t xml:space="preserve">9.- Modos de operación: </t>
    </r>
    <r>
      <rPr>
        <sz val="11"/>
        <rFont val="Calibri"/>
        <family val="2"/>
        <scheme val="minor"/>
      </rPr>
      <t>Escala de Grises, Blanco y Negro, Color, Difusión de Error, ATE (varios modos)</t>
    </r>
  </si>
  <si>
    <t>Blanco y negro (Unilateral/Bilateral): Hasta 40 ppm/80 ipm</t>
  </si>
  <si>
    <t>Escala de grises	(Unilateral/Bilateral): Hasta 40 ppm/80 ipm</t>
  </si>
  <si>
    <t>24 bits en color (Unilateral/Bilateral): hasta 40 ppm/80 ipm</t>
  </si>
  <si>
    <r>
      <t>14.- Dimensiones:</t>
    </r>
    <r>
      <rPr>
        <sz val="11"/>
        <rFont val="Calibri"/>
        <family val="2"/>
        <scheme val="minor"/>
      </rPr>
      <t xml:space="preserve"> 3.7" x 12.3" x 7.1" (con las bandejas cerradas)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</si>
  <si>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5.7 lb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</si>
  <si>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25 W máx. (Modo de Ahorro de Energía: 1.9 W)</t>
    </r>
  </si>
  <si>
    <r>
      <rPr>
        <b/>
        <sz val="11"/>
        <rFont val="Calibri"/>
        <family val="2"/>
        <scheme val="minor"/>
      </rPr>
      <t>17.- Volumen diario sugerido:</t>
    </r>
    <r>
      <rPr>
        <sz val="11"/>
        <rFont val="Calibri"/>
        <family val="2"/>
        <scheme val="minor"/>
      </rPr>
      <t xml:space="preserve"> 6,000 escaneos</t>
    </r>
  </si>
  <si>
    <t>imageFORMULA DR-M160II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</si>
  <si>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de documentos para oficina</t>
    </r>
  </si>
  <si>
    <r>
      <t xml:space="preserve">7.- Elemento de escaneo: </t>
    </r>
    <r>
      <rPr>
        <sz val="11"/>
        <rFont val="Calibri"/>
        <family val="2"/>
        <scheme val="minor"/>
      </rPr>
      <t>Sensor de Imagen por Contacto de 1 Línea (CMOS)</t>
    </r>
  </si>
  <si>
    <t>Blanco y negro (Unilateral/Bilateral): Hasta 60 ppm/120 ipm</t>
  </si>
  <si>
    <t>Escala de grises	(Unilateral/Bilateral): Hasta 60 ppm/120 ipm</t>
  </si>
  <si>
    <t>24 bits en color (Unilateral/Bilateral): Hasta 60 ppm/120 ipm</t>
  </si>
  <si>
    <r>
      <t>14.- Dimensiones:</t>
    </r>
    <r>
      <rPr>
        <sz val="11"/>
        <rFont val="Calibri"/>
        <family val="2"/>
        <scheme val="minor"/>
      </rPr>
      <t xml:space="preserve"> 9.09" x 11.02" x 9.76" (con las bandejas cerradas)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</si>
  <si>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7.05 lb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</si>
  <si>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27 W máx. (Modo de Ahorro de Energía: 1.8 W)</t>
    </r>
  </si>
  <si>
    <t>imageFORMULA DR-M1060</t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</si>
  <si>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A4/Carta y más pequeños: hasta 60 hojas</t>
    </r>
  </si>
  <si>
    <r>
      <t>14.- Dimensiones:</t>
    </r>
    <r>
      <rPr>
        <sz val="11"/>
        <rFont val="Calibri"/>
        <family val="2"/>
        <scheme val="minor"/>
      </rPr>
      <t xml:space="preserve"> 4.7" x 16.7" x 9.7" (con las bandejas cerradas)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</si>
  <si>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11.0 lb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</si>
  <si>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32.5 W máx. (Modo de Ahorro de Energía: 2.5 W)</t>
    </r>
  </si>
  <si>
    <t>imageFORMULA DR-M260</t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</si>
  <si>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Papel Común de 7 a 110 lb</t>
    </r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</si>
  <si>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Hasta 80 hojas</t>
    </r>
  </si>
  <si>
    <r>
      <t xml:space="preserve">7.- Elemento de escaneo: </t>
    </r>
    <r>
      <rPr>
        <sz val="11"/>
        <rFont val="Calibri"/>
        <family val="2"/>
        <scheme val="minor"/>
      </rPr>
      <t>Sensor de Imagen por Contacto</t>
    </r>
  </si>
  <si>
    <r>
      <t xml:space="preserve">11.- Resolución de salida: </t>
    </r>
    <r>
      <rPr>
        <sz val="11"/>
        <rFont val="Calibri"/>
        <family val="2"/>
        <scheme val="minor"/>
      </rPr>
      <t>100/150/200/240/300/400/600 ppp+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Personalizada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</si>
  <si>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23 W o menos (Modo Dormir: 1.4 W o menos)</t>
    </r>
  </si>
  <si>
    <r>
      <rPr>
        <b/>
        <sz val="11"/>
        <rFont val="Calibri"/>
        <family val="2"/>
        <scheme val="minor"/>
      </rPr>
      <t>17.- Volumen diario sugerido:</t>
    </r>
    <r>
      <rPr>
        <sz val="11"/>
        <rFont val="Calibri"/>
        <family val="2"/>
        <scheme val="minor"/>
      </rPr>
      <t xml:space="preserve"> 7.500 Escaneos</t>
    </r>
  </si>
  <si>
    <t>imageFORMULA DR-6010C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</si>
  <si>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para departamentos</t>
    </r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</si>
  <si>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Hasta 100 hojas</t>
    </r>
  </si>
  <si>
    <r>
      <t xml:space="preserve">7.- Elemento de escaneo: </t>
    </r>
    <r>
      <rPr>
        <sz val="11"/>
        <rFont val="Calibri"/>
        <family val="2"/>
        <scheme val="minor"/>
      </rPr>
      <t>Sensor de Imagen por Contacto de 3 Líneas (CMOS)</t>
    </r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</si>
  <si>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Hi-Speed USB 2.0/SCSI-III</t>
    </r>
  </si>
  <si>
    <r>
      <t>14.- Dimensiones:</t>
    </r>
    <r>
      <rPr>
        <sz val="11"/>
        <rFont val="Calibri"/>
        <family val="2"/>
        <scheme val="minor"/>
      </rPr>
      <t xml:space="preserve"> 7.3" x 12.5" x 10.9"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</si>
  <si>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14.31 lb</t>
    </r>
  </si>
  <si>
    <r>
      <t xml:space="preserve">16.- Consumo de energía: </t>
    </r>
    <r>
      <rPr>
        <sz val="11"/>
        <rFont val="Calibri"/>
        <family val="2"/>
        <scheme val="minor"/>
      </rPr>
      <t>33 W o menos (Modo de Ahorro de Energía: 3 W o menos)</t>
    </r>
  </si>
  <si>
    <t>imageFORMULA DR-X10C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</si>
  <si>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de producción con alimentación de hojas</t>
    </r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</si>
  <si>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Bond de 11 a 64 lb</t>
    </r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</si>
  <si>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Hasta 500 hojas</t>
    </r>
  </si>
  <si>
    <r>
      <t xml:space="preserve">7.- Elemento de escaneo: </t>
    </r>
    <r>
      <rPr>
        <sz val="11"/>
        <rFont val="Calibri"/>
        <family val="2"/>
        <scheme val="minor"/>
      </rPr>
      <t>Sensor de Imagen por Contacto CMOS de 3 Líneas</t>
    </r>
  </si>
  <si>
    <t>Blanco y negro (Unilateral/Bilateral): Hasta 130 ppm/260 ipm</t>
  </si>
  <si>
    <t>Escala de grises	(Unilateral/Bilateral): Hasta 130 ppm/260 ipm</t>
  </si>
  <si>
    <t>24 bits en color (Unilateral/Bilateral): Hasta 130 ppm/260 ipm</t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</si>
  <si>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SCSI-III y Hi-Speed USB 2.0</t>
    </r>
  </si>
  <si>
    <r>
      <t>14.- Dimensiones:</t>
    </r>
    <r>
      <rPr>
        <sz val="11"/>
        <rFont val="Calibri"/>
        <family val="2"/>
        <scheme val="minor"/>
      </rPr>
      <t xml:space="preserve"> 14.8" x 20.8" x 22.2"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</si>
  <si>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85.8 lb</t>
    </r>
  </si>
  <si>
    <r>
      <t xml:space="preserve">16.- Consumo de energía: </t>
    </r>
    <r>
      <rPr>
        <sz val="11"/>
        <rFont val="Calibri"/>
        <family val="2"/>
        <scheme val="minor"/>
      </rPr>
      <t>125 W o menos (Modo de Ahorro Energy Star: 4.2 W)</t>
    </r>
  </si>
  <si>
    <t>imageFORMULA DR-G2110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</si>
  <si>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de producción</t>
    </r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</si>
  <si>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Bond (de 14 a 56 lb)</t>
    </r>
  </si>
  <si>
    <r>
      <t>11.- Resolución de salida:</t>
    </r>
    <r>
      <rPr>
        <sz val="11"/>
        <rFont val="Calibri"/>
        <family val="2"/>
        <scheme val="minor"/>
      </rPr>
      <t xml:space="preserve"> 150/200/300/400/600 ppp</t>
    </r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</si>
  <si>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Hi-Speed USB 3.1, Ethernet 10Base-T/100Base-TX/1000Base-T</t>
    </r>
  </si>
  <si>
    <r>
      <t>14.- Dimensiones:</t>
    </r>
    <r>
      <rPr>
        <sz val="11"/>
        <rFont val="Calibri"/>
        <family val="2"/>
        <scheme val="minor"/>
      </rPr>
      <t xml:space="preserve"> 18.9" x 22.4" x 12.4"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</si>
  <si>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55.1 lb</t>
    </r>
  </si>
  <si>
    <r>
      <t xml:space="preserve">16.- Consumo de energía: </t>
    </r>
    <r>
      <rPr>
        <sz val="11"/>
        <rFont val="Calibri"/>
        <family val="2"/>
        <scheme val="minor"/>
      </rPr>
      <t>66.5 W o menos (Modo de ahorro de energía: 3.5 W)</t>
    </r>
  </si>
  <si>
    <t>imageFORMULA DR-G2140</t>
  </si>
  <si>
    <r>
      <t xml:space="preserve">16.- Consumo de energía: </t>
    </r>
    <r>
      <rPr>
        <sz val="11"/>
        <rFont val="Calibri"/>
        <family val="2"/>
        <scheme val="minor"/>
      </rPr>
      <t>66.5 W o menos (Modo de ahorro de energía: 3.5 W</t>
    </r>
    <r>
      <rPr>
        <b/>
        <sz val="11"/>
        <rFont val="Calibri"/>
        <family val="2"/>
        <scheme val="minor"/>
      </rPr>
      <t>)</t>
    </r>
  </si>
  <si>
    <t>imageFORMULA DR-G2090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</si>
  <si>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de documentos para entornos de producción</t>
    </r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</si>
  <si>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Bond de 14 a 56 lb.</t>
    </r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</si>
  <si>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Hasta 300 hojas</t>
    </r>
  </si>
  <si>
    <r>
      <t>11.- Resolución de salida:</t>
    </r>
    <r>
      <rPr>
        <sz val="11"/>
        <rFont val="Calibri"/>
        <family val="2"/>
        <scheme val="minor"/>
      </rPr>
      <t xml:space="preserve"> 100/150/200/300/400/600/personalizado ppp</t>
    </r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</si>
  <si>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Hi-Speed USB 3.1</t>
    </r>
  </si>
  <si>
    <r>
      <t>14.- Dimensiones:</t>
    </r>
    <r>
      <rPr>
        <sz val="11"/>
        <rFont val="Calibri"/>
        <family val="2"/>
        <scheme val="minor"/>
      </rPr>
      <t xml:space="preserve"> 12.4” X 18.9” X 22.4” </t>
    </r>
  </si>
  <si>
    <r>
      <rPr>
        <b/>
        <sz val="11"/>
        <rFont val="Calibri"/>
        <family val="2"/>
        <scheme val="minor"/>
      </rPr>
      <t>17.- Volumen diario sugerido:</t>
    </r>
    <r>
      <rPr>
        <sz val="11"/>
        <rFont val="Calibri"/>
        <family val="2"/>
        <scheme val="minor"/>
      </rPr>
      <t xml:space="preserve"> 30,000 Escaneos</t>
    </r>
  </si>
  <si>
    <t>imageFORMULA CR-L1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</si>
  <si>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Dispositivo compacto para transporte de cheques</t>
    </r>
  </si>
  <si>
    <r>
      <t xml:space="preserve">2.- Alimentación de documentos: </t>
    </r>
    <r>
      <rPr>
        <sz val="11"/>
        <rFont val="Calibri"/>
        <family val="2"/>
        <scheme val="minor"/>
      </rPr>
      <t>Automático</t>
    </r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</si>
  <si>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Hasta 50 Hojas</t>
    </r>
  </si>
  <si>
    <r>
      <t xml:space="preserve">7.- Elemento de escaneo: </t>
    </r>
    <r>
      <rPr>
        <sz val="11"/>
        <rFont val="Calibri"/>
        <family val="2"/>
        <scheme val="minor"/>
      </rPr>
      <t>Sensor de imagen por contacto</t>
    </r>
  </si>
  <si>
    <r>
      <t xml:space="preserve">10.- Resolución óptica: </t>
    </r>
    <r>
      <rPr>
        <sz val="11"/>
        <rFont val="Calibri"/>
        <family val="2"/>
        <scheme val="minor"/>
      </rPr>
      <t>300 ppp</t>
    </r>
  </si>
  <si>
    <r>
      <t>11.- Resolución de salida:</t>
    </r>
    <r>
      <rPr>
        <sz val="11"/>
        <rFont val="Calibri"/>
        <family val="2"/>
        <scheme val="minor"/>
      </rPr>
      <t xml:space="preserve"> 100/120/200/300 ppp</t>
    </r>
  </si>
  <si>
    <t>Blanco y negro (Unilateral/Bilateral): Hasta 150 cpm/Hasta 150 cpm</t>
  </si>
  <si>
    <t>Escala de grises	(Unilateral/Bilateral): Hasta 45 cpm</t>
  </si>
  <si>
    <t>24 bits en color (Unilateral/Bilateral): Hasta 20 cpm</t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</si>
  <si>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High Speed USB 2.0</t>
    </r>
  </si>
  <si>
    <r>
      <t>14.- Dimensiones:</t>
    </r>
    <r>
      <rPr>
        <sz val="11"/>
        <rFont val="Calibri"/>
        <family val="2"/>
        <scheme val="minor"/>
      </rPr>
      <t xml:space="preserve"> 5.5" x 8.8" x 7.4"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</si>
  <si>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4.6 lb</t>
    </r>
  </si>
  <si>
    <r>
      <t xml:space="preserve">16.- Consumo de energía: </t>
    </r>
    <r>
      <rPr>
        <sz val="11"/>
        <rFont val="Calibri"/>
        <family val="2"/>
        <scheme val="minor"/>
      </rPr>
      <t>15.8 W máx. (Modo Dormir: 2.3 W o menos)</t>
    </r>
  </si>
  <si>
    <t>imageFORMULA CR-120</t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</si>
  <si>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Hasta 150 hojas</t>
    </r>
  </si>
  <si>
    <r>
      <t xml:space="preserve">10.- Resolución óptica: </t>
    </r>
    <r>
      <rPr>
        <sz val="11"/>
        <rFont val="Calibri"/>
        <family val="2"/>
        <scheme val="minor"/>
      </rPr>
      <t>Hasta 600 ppp</t>
    </r>
  </si>
  <si>
    <r>
      <t>11.- Resolución de salida:</t>
    </r>
    <r>
      <rPr>
        <sz val="11"/>
        <rFont val="Calibri"/>
        <family val="2"/>
        <scheme val="minor"/>
      </rPr>
      <t xml:space="preserve"> 100/150/200/240/300/400/600 ppp</t>
    </r>
  </si>
  <si>
    <t>Blanco y negro (Unilateral/Bilateral): Hasta 120 cpm/hasta 120 cpm</t>
  </si>
  <si>
    <t>Escala de grises	(Unilateral/Bilateral): Hasta 120 cpm/hasta 120 cpm</t>
  </si>
  <si>
    <r>
      <t>14.- Dimensiones:</t>
    </r>
    <r>
      <rPr>
        <sz val="11"/>
        <rFont val="Calibri"/>
        <family val="2"/>
        <scheme val="minor"/>
      </rPr>
      <t xml:space="preserve"> 8.0” x 6.7” x 9.4”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</si>
  <si>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7.1 lb</t>
    </r>
  </si>
  <si>
    <r>
      <t xml:space="preserve">16.- Consumo de energía: </t>
    </r>
    <r>
      <rPr>
        <sz val="11"/>
        <rFont val="Calibri"/>
        <family val="2"/>
        <scheme val="minor"/>
      </rPr>
      <t>25 W o menos (Modo Dormir: 2.7 W o menos)</t>
    </r>
  </si>
  <si>
    <t>imageFORMULA CR-150</t>
  </si>
  <si>
    <t>Escala de grises	(Unilateral/Bilateral): Hasta 150 cpm/Hasta 150 cpm</t>
  </si>
  <si>
    <r>
      <t xml:space="preserve">16.- Consumo de energía: </t>
    </r>
    <r>
      <rPr>
        <sz val="11"/>
        <rFont val="Calibri"/>
        <family val="2"/>
        <scheme val="minor"/>
      </rPr>
      <t>25 W o menos (Modo Dormir: 2.7 W o menos</t>
    </r>
    <r>
      <rPr>
        <b/>
        <sz val="11"/>
        <rFont val="Calibri"/>
        <family val="2"/>
        <scheme val="minor"/>
      </rPr>
      <t>)</t>
    </r>
  </si>
  <si>
    <t>imageFORMULA CR-190i II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</si>
  <si>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Dispositivo para transporte de cheques de alto volumen</t>
    </r>
  </si>
  <si>
    <r>
      <rPr>
        <b/>
        <sz val="11"/>
        <rFont val="Calibri"/>
        <family val="2"/>
        <scheme val="minor"/>
      </rPr>
      <t xml:space="preserve">3.- Peso de los documentos: </t>
    </r>
    <r>
      <rPr>
        <sz val="11"/>
        <rFont val="Calibri"/>
        <family val="2"/>
        <scheme val="minor"/>
      </rPr>
      <t>Bond de 17 a 40 lb</t>
    </r>
  </si>
  <si>
    <r>
      <rPr>
        <b/>
        <sz val="11"/>
        <rFont val="Calibri"/>
        <family val="2"/>
        <scheme val="minor"/>
      </rPr>
      <t>4.- Capacidad del alimentador:</t>
    </r>
    <r>
      <rPr>
        <sz val="11"/>
        <rFont val="Calibri"/>
        <family val="2"/>
        <scheme val="minor"/>
      </rPr>
      <t xml:space="preserve"> 250 hojas</t>
    </r>
  </si>
  <si>
    <r>
      <t xml:space="preserve">10.- Resolución óptica: </t>
    </r>
    <r>
      <rPr>
        <sz val="11"/>
        <rFont val="Calibri"/>
        <family val="2"/>
        <scheme val="minor"/>
      </rPr>
      <t>1200 ppp</t>
    </r>
  </si>
  <si>
    <r>
      <t>11.- Resolución de salida:</t>
    </r>
    <r>
      <rPr>
        <sz val="11"/>
        <rFont val="Calibri"/>
        <family val="2"/>
        <scheme val="minor"/>
      </rPr>
      <t xml:space="preserve"> 100/120/150/200/240/300 ppp</t>
    </r>
  </si>
  <si>
    <t>Blanco y negro Unilateral: hasta 190 cpm  Bilateral: hasta 190 cpm</t>
  </si>
  <si>
    <t>Escala de grises	Unilateral: hasta 190 cpm  Bilateral: hasta 190 cpm</t>
  </si>
  <si>
    <r>
      <t>14.- Dimensiones:</t>
    </r>
    <r>
      <rPr>
        <sz val="11"/>
        <rFont val="Calibri"/>
        <family val="2"/>
        <scheme val="minor"/>
      </rPr>
      <t xml:space="preserve"> 8.4” x 18.7” x 10.7”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</si>
  <si>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Aproximadamente 18.5 lb</t>
    </r>
  </si>
  <si>
    <r>
      <t xml:space="preserve">16.- Consumo de energía: </t>
    </r>
    <r>
      <rPr>
        <sz val="11"/>
        <rFont val="Calibri"/>
        <family val="2"/>
        <scheme val="minor"/>
      </rPr>
      <t>49 W o menos (Modo Dormir: 2.7 W o menos)</t>
    </r>
  </si>
  <si>
    <r>
      <rPr>
        <b/>
        <sz val="11"/>
        <rFont val="Calibri"/>
        <family val="2"/>
        <scheme val="minor"/>
      </rPr>
      <t>17.- Volumen diario sugerido:</t>
    </r>
    <r>
      <rPr>
        <sz val="11"/>
        <rFont val="Calibri"/>
        <family val="2"/>
        <scheme val="minor"/>
      </rPr>
      <t xml:space="preserve"> 24,000 Escaneos</t>
    </r>
  </si>
  <si>
    <t>imageFORMULA DR-6030C</t>
  </si>
  <si>
    <r>
      <rPr>
        <b/>
        <sz val="11"/>
        <rFont val="Calibri"/>
        <family val="2"/>
        <scheme val="minor"/>
      </rPr>
      <t xml:space="preserve">1.- Tipo: </t>
    </r>
    <r>
      <rPr>
        <sz val="11"/>
        <rFont val="Calibri"/>
        <family val="2"/>
        <scheme val="minor"/>
      </rPr>
      <t>Escáner de sobremesa con alimentación de hojas</t>
    </r>
  </si>
  <si>
    <r>
      <t xml:space="preserve">7.- Elemento de escaneo: </t>
    </r>
    <r>
      <rPr>
        <sz val="11"/>
        <rFont val="Calibri"/>
        <family val="2"/>
        <scheme val="minor"/>
      </rPr>
      <t>Sensor CMOS CIS de 3 líneas</t>
    </r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</si>
  <si>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USB 2.0 de alta velocidad y SCSI-3</t>
    </r>
  </si>
  <si>
    <r>
      <t>14.- Dimensiones:</t>
    </r>
    <r>
      <rPr>
        <sz val="11"/>
        <rFont val="Calibri"/>
        <family val="2"/>
        <scheme val="minor"/>
      </rPr>
      <t xml:space="preserve"> 398 mm x 668 mm x 194 mm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</si>
  <si>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Aproximadamente 10,5 kg</t>
    </r>
  </si>
  <si>
    <r>
      <t>16.- Consumo de energía:</t>
    </r>
    <r>
      <rPr>
        <sz val="11"/>
        <rFont val="Calibri"/>
        <family val="2"/>
        <scheme val="minor"/>
      </rPr>
      <t xml:space="preserve"> Escaneo: 41,1 W; Modo de suspensión: 3,7 W; Apagado: 0,04 W</t>
    </r>
  </si>
  <si>
    <r>
      <rPr>
        <b/>
        <sz val="11"/>
        <rFont val="Calibri"/>
        <family val="2"/>
        <scheme val="minor"/>
      </rPr>
      <t>17.- Volumen diario sugerido:</t>
    </r>
    <r>
      <rPr>
        <sz val="11"/>
        <rFont val="Calibri"/>
        <family val="2"/>
        <scheme val="minor"/>
      </rPr>
      <t xml:space="preserve"> De 10 000 a 20 000 escaneos</t>
    </r>
  </si>
  <si>
    <r>
      <t xml:space="preserve">Cotización Nº </t>
    </r>
    <r>
      <rPr>
        <b/>
        <sz val="12"/>
        <color rgb="FFFF0000"/>
        <rFont val="Calibri"/>
        <family val="2"/>
        <scheme val="minor"/>
      </rPr>
      <t>JC</t>
    </r>
    <r>
      <rPr>
        <b/>
        <sz val="12"/>
        <rFont val="Calibri"/>
        <family val="2"/>
        <scheme val="minor"/>
      </rPr>
      <t>-UIO</t>
    </r>
  </si>
  <si>
    <t>Escáner de Documentos en Red</t>
  </si>
  <si>
    <t>Escáner de Documentos para Hogar y Oficina</t>
  </si>
  <si>
    <t>% DE DESCUENTO</t>
  </si>
  <si>
    <t>Escáner de Documentos de Oficina</t>
  </si>
  <si>
    <r>
      <t>Cotización Nº</t>
    </r>
    <r>
      <rPr>
        <b/>
        <sz val="12"/>
        <color rgb="FFFF0000"/>
        <rFont val="Calibri"/>
        <family val="2"/>
        <scheme val="minor"/>
      </rPr>
      <t xml:space="preserve"> JC</t>
    </r>
    <r>
      <rPr>
        <b/>
        <sz val="12"/>
        <rFont val="Calibri"/>
        <family val="2"/>
        <scheme val="minor"/>
      </rPr>
      <t>-UIO</t>
    </r>
  </si>
  <si>
    <t>Escáner de documentos de Producción</t>
  </si>
  <si>
    <t>Escáner de Cheques</t>
  </si>
  <si>
    <t>Blanco y negro (Unilateral/Bilateral): Hasta 100 ppm/Hasta 200 ipm</t>
  </si>
  <si>
    <t>Escala de grises	(Unilateral/Bilateral): Hasta 100 ppm/Hasta 200 ipm</t>
  </si>
  <si>
    <t>24 bits en color (Unilateral/Bilateral): Hasta 100 ppm/Hasta 200 ipm</t>
  </si>
  <si>
    <t>Blanco y negro (Unilateral/Bilateral): Hasta 120 ppm/hasta 240 ipm</t>
  </si>
  <si>
    <t>Escala de grises	(Unilateral/Bilateral): Hasta 120 ppm/hasta 240 ipm</t>
  </si>
  <si>
    <t>24 bits en color (Unilateral/Bilateral): Hasta 120 ppm/hasta 240 ipm</t>
  </si>
  <si>
    <t>Blanco y negro (Unilateral/Bilateral): hasta 145 ppm/hasta 290 ipm</t>
  </si>
  <si>
    <t>Escala de grises	(Unilateral/Bilateral): hasta 145 ppm/hasta 290 ipm</t>
  </si>
  <si>
    <t>24 bits en color (Unilateral/Bilateral): hasta 145 ppm/hasta 290 ipm</t>
  </si>
  <si>
    <r>
      <rPr>
        <b/>
        <sz val="11"/>
        <rFont val="Calibri"/>
        <family val="2"/>
        <scheme val="minor"/>
      </rPr>
      <t>20.- Adicionales:</t>
    </r>
    <r>
      <rPr>
        <sz val="11"/>
        <rFont val="Calibri"/>
        <family val="2"/>
        <scheme val="minor"/>
      </rPr>
      <t xml:space="preserve"> Escanea diferentes tamaños y grosores de papel, incluidas tarjetas de visita y documentos de 
</t>
    </r>
  </si>
  <si>
    <t>tamaño hasta A1, mediante la función de modo 
folio</t>
  </si>
  <si>
    <t>Escáneres para Fotografías</t>
  </si>
  <si>
    <t>CanoScan LIDE 300</t>
  </si>
  <si>
    <r>
      <rPr>
        <b/>
        <sz val="11"/>
        <rFont val="Calibri"/>
        <family val="2"/>
        <scheme val="minor"/>
      </rPr>
      <t xml:space="preserve">1.- Tipo de escáner: </t>
    </r>
    <r>
      <rPr>
        <sz val="11"/>
        <rFont val="Calibri"/>
        <family val="2"/>
        <scheme val="minor"/>
      </rPr>
      <t>Escáner plano</t>
    </r>
  </si>
  <si>
    <r>
      <rPr>
        <b/>
        <sz val="11"/>
        <rFont val="Calibri"/>
        <family val="2"/>
        <scheme val="minor"/>
      </rPr>
      <t xml:space="preserve">2.- Elemento de escaneo: </t>
    </r>
    <r>
      <rPr>
        <sz val="11"/>
        <rFont val="Calibri"/>
        <family val="2"/>
        <scheme val="minor"/>
      </rPr>
      <t>Sensor de Imagen por Contacto (CIS)</t>
    </r>
  </si>
  <si>
    <r>
      <rPr>
        <b/>
        <sz val="11"/>
        <rFont val="Calibri"/>
        <family val="2"/>
        <scheme val="minor"/>
      </rPr>
      <t xml:space="preserve">3.-Fuente de luz: </t>
    </r>
    <r>
      <rPr>
        <sz val="11"/>
        <rFont val="Calibri"/>
        <family val="2"/>
        <scheme val="minor"/>
      </rPr>
      <t>LED de tres colores (RGB)</t>
    </r>
  </si>
  <si>
    <t>4.-Características:</t>
  </si>
  <si>
    <t>4 botones EZ, Cubierta Avanzada de Expansión Tipo Z (Advanced Z-lid™),</t>
  </si>
  <si>
    <t xml:space="preserve">Reducción Automática de las Marcas de Polvo y de los Rayones </t>
  </si>
  <si>
    <t>(Windows solamente), Corrección Automática de Documentos</t>
  </si>
  <si>
    <t>(Windows solamente), Modo de Escaneo Automático</t>
  </si>
  <si>
    <t>Archivo Digital, Corrección de Desvanecimiento</t>
  </si>
  <si>
    <t xml:space="preserve">(Windows solamente), Corrección de Granulosidad </t>
  </si>
  <si>
    <t>(Windows solamente), Corrección de Sombras de Medianiles</t>
  </si>
  <si>
    <t>(Windows solamente), Escaneo de Alta Velocidad Corrección de Imagen,</t>
  </si>
  <si>
    <t>Bajo Consumo de Energía, PDF de Varias Páginas, OCR (Reconocimiento Óptico de Caracteres)</t>
  </si>
  <si>
    <t>Un Cable para los datos y para la energía, Enviar a la Nube</t>
  </si>
  <si>
    <r>
      <t xml:space="preserve">5.-Botones del escáner: </t>
    </r>
    <r>
      <rPr>
        <sz val="11"/>
        <rFont val="Calibri"/>
        <family val="2"/>
        <scheme val="minor"/>
      </rPr>
      <t>4 botones EZ; Escaneo Automático, Copiado, PDF (Inicio de Escaneo), Envío</t>
    </r>
  </si>
  <si>
    <r>
      <rPr>
        <b/>
        <sz val="11"/>
        <rFont val="Calibri"/>
        <family val="2"/>
        <scheme val="minor"/>
      </rPr>
      <t>6.- Resolución máxima:</t>
    </r>
    <r>
      <rPr>
        <sz val="11"/>
        <rFont val="Calibri"/>
        <family val="2"/>
        <scheme val="minor"/>
      </rPr>
      <t xml:space="preserve"> Óptica:Óptica: 2400 x 2400 ppp Interpolada:19,200 x 19,200 ppp</t>
    </r>
  </si>
  <si>
    <r>
      <rPr>
        <b/>
        <sz val="11"/>
        <rFont val="Calibri"/>
        <family val="2"/>
        <scheme val="minor"/>
      </rPr>
      <t>7.- Velocidad de escaneo:</t>
    </r>
    <r>
      <rPr>
        <sz val="11"/>
        <rFont val="Calibri"/>
        <family val="2"/>
        <scheme val="minor"/>
      </rPr>
      <t xml:space="preserve"> </t>
    </r>
  </si>
  <si>
    <t>Documentos: Aprox. 10 segundos (300 ppp/tamaño Carta/Color) 4" x 6"</t>
  </si>
  <si>
    <t>Fotografías: Aprox. 5 segundos (300 ppp/Color)</t>
  </si>
  <si>
    <r>
      <rPr>
        <b/>
        <sz val="11"/>
        <rFont val="Calibri"/>
        <family val="2"/>
        <scheme val="minor"/>
      </rPr>
      <t>8.- Modo de escaneo:</t>
    </r>
    <r>
      <rPr>
        <sz val="11"/>
        <rFont val="Calibri"/>
        <family val="2"/>
        <scheme val="minor"/>
      </rPr>
      <t xml:space="preserve"> </t>
    </r>
  </si>
  <si>
    <t>Color: Interna de 48 bits/Externa de 48 o 24 bits</t>
  </si>
  <si>
    <t>Escala de grises: 16 bits interno/8 bits externo</t>
  </si>
  <si>
    <r>
      <t xml:space="preserve">9.- Tamaño máximo del documento: </t>
    </r>
    <r>
      <rPr>
        <sz val="11"/>
        <rFont val="Calibri"/>
        <family val="2"/>
        <scheme val="minor"/>
      </rPr>
      <t>8.5" x 11.7" (Carta/A4)</t>
    </r>
  </si>
  <si>
    <t>10.- Compatibilidad con los sistemas operativos</t>
  </si>
  <si>
    <t>Windows: 7 Windows® 10, Windows 8.1, Windows 7 SP1</t>
  </si>
  <si>
    <t>Mac: Mac OS® X v10.10.5 - macOS v10.13 (High Sierra)</t>
  </si>
  <si>
    <t>Linux®:9 Requiere la instalación del software controlador ScanGear MP</t>
  </si>
  <si>
    <r>
      <t xml:space="preserve">11.- Requisitos de energía: </t>
    </r>
    <r>
      <rPr>
        <sz val="10"/>
        <rFont val="Arial"/>
        <family val="2"/>
      </rPr>
      <t>Hi-Speed USB 2.0 (un cable para los datos y para la energía)</t>
    </r>
  </si>
  <si>
    <t>imageFORMULA DR-M140II</t>
  </si>
  <si>
    <r>
      <rPr>
        <b/>
        <sz val="11"/>
        <rFont val="Calibri"/>
        <family val="2"/>
        <scheme val="minor"/>
      </rPr>
      <t xml:space="preserve">13.- Interfaz: </t>
    </r>
    <r>
      <rPr>
        <sz val="11"/>
        <rFont val="Calibri"/>
        <family val="2"/>
        <scheme val="minor"/>
      </rPr>
      <t>Alimentación de rollos: HUSB 2.0 de alta velocidad</t>
    </r>
  </si>
  <si>
    <r>
      <t>14.- Dimensiones:</t>
    </r>
    <r>
      <rPr>
        <sz val="11"/>
        <rFont val="Calibri"/>
        <family val="2"/>
        <scheme val="minor"/>
      </rPr>
      <t xml:space="preserve"> Ban cerrada: 313 (An.) x 181 (Pr.) x 93 (Al.) mm | Bana abierta : 313 (An.) x 288 (Pr.) x 93 (Al.) mm</t>
    </r>
  </si>
  <si>
    <r>
      <rPr>
        <b/>
        <sz val="11"/>
        <rFont val="Calibri"/>
        <family val="2"/>
        <scheme val="minor"/>
      </rPr>
      <t xml:space="preserve">15.- Peso: </t>
    </r>
    <r>
      <rPr>
        <sz val="11"/>
        <rFont val="Calibri"/>
        <family val="2"/>
        <scheme val="minor"/>
      </rPr>
      <t>Aprox. 2,6 kg</t>
    </r>
  </si>
  <si>
    <r>
      <rPr>
        <b/>
        <sz val="11"/>
        <rFont val="Calibri"/>
        <family val="2"/>
        <scheme val="minor"/>
      </rPr>
      <t xml:space="preserve">16.- Consumo de energía: </t>
    </r>
    <r>
      <rPr>
        <sz val="11"/>
        <rFont val="Calibri"/>
        <family val="2"/>
        <scheme val="minor"/>
      </rPr>
      <t>Escaneado: 24,5 W o menos; en modo de suspensión: 1,6 W</t>
    </r>
  </si>
  <si>
    <r>
      <rPr>
        <b/>
        <sz val="11"/>
        <rFont val="Calibri"/>
        <family val="2"/>
        <scheme val="minor"/>
      </rPr>
      <t>17.- Volumen diario sugerido:</t>
    </r>
    <r>
      <rPr>
        <sz val="11"/>
        <rFont val="Calibri"/>
        <family val="2"/>
        <scheme val="minor"/>
      </rPr>
      <t>De 5500 a 8500 escaneos/día</t>
    </r>
  </si>
  <si>
    <t>Blanco y negro (Unilateral/Bilateral): Hasta 30 ppm/Hasta 60 ipm</t>
  </si>
  <si>
    <t>Escala de grises	(Unilateral/Bilateral): Hasta 30 ppm/Hasta 60 ipm</t>
  </si>
  <si>
    <t>24 bits en color (Unilateral/Bilateral): Hasta 30 ppm/Hasta 60 ipm</t>
  </si>
  <si>
    <r>
      <rPr>
        <b/>
        <sz val="9"/>
        <color rgb="FFC8102E"/>
        <rFont val="Calibri"/>
        <family val="2"/>
        <scheme val="minor"/>
      </rPr>
      <t>GARANTÍA:</t>
    </r>
    <r>
      <rPr>
        <sz val="9"/>
        <color rgb="FFC8102E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</si>
</sst>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$&quot;* #,##0.00_ ;_ &quot;$&quot;* \-#,##0.00_ ;_ &quot;$&quot;* &quot;-&quot;??_ ;_ @_ "/>
    <numFmt numFmtId="165" formatCode="_-[$$-300A]\ * #,##0.00_ ;_-[$$-300A]\ * \-#,##0.00\ ;_-[$$-300A]\ * &quot;-&quot;??_ ;_-@_ "/>
    <numFmt numFmtId="166" formatCode="_-[$$-409]* #,##0.00_ ;_-[$$-409]* \-#,##0.00\ ;_-[$$-409]* &quot;-&quot;??_ ;_-@_ "/>
    <numFmt numFmtId="167" formatCode="\Q\u\i\t\o\ dd/mmm/yyyy"/>
    <numFmt numFmtId="168" formatCode="0000000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sz val="9"/>
      <name val="Arial Narrow"/>
      <family val="2"/>
    </font>
    <font>
      <b/>
      <sz val="9"/>
      <name val="Comic Sans MS"/>
      <family val="4"/>
    </font>
    <font>
      <b/>
      <i/>
      <sz val="9"/>
      <name val="Arial Narrow"/>
      <family val="2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13.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theme="1" tint="0.1499984740745262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2"/>
      <color rgb="FFFF0000"/>
      <name val="Calibri"/>
      <family val="2"/>
      <scheme val="minor"/>
    </font>
    <font>
      <b/>
      <sz val="16"/>
      <color rgb="FFC8102E"/>
      <name val="Calibri"/>
      <family val="2"/>
      <scheme val="minor"/>
    </font>
    <font>
      <b/>
      <sz val="12"/>
      <color rgb="FFC8102E"/>
      <name val="Calibri"/>
      <family val="2"/>
      <scheme val="minor"/>
    </font>
    <font>
      <b/>
      <sz val="10"/>
      <color rgb="FFC8102E"/>
      <name val="Calibri"/>
      <family val="2"/>
      <scheme val="minor"/>
    </font>
    <font>
      <b/>
      <sz val="9"/>
      <color rgb="FFC8102E"/>
      <name val="Calibri"/>
      <family val="2"/>
      <scheme val="minor"/>
    </font>
    <font>
      <sz val="9"/>
      <color rgb="FFC8102E"/>
      <name val="Calibri"/>
      <family val="2"/>
      <scheme val="minor"/>
    </font>
    <font>
      <b/>
      <sz val="10"/>
      <color rgb="FFC8102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149">
    <xf numFmtId="0" fontId="0" fillId="0" borderId="0" xfId="0"/>
    <xf numFmtId="0" fontId="6" fillId="0" borderId="0" xfId="0" applyFont="1" applyAlignment="1">
      <alignment vertical="center" wrapText="1"/>
    </xf>
    <xf numFmtId="0" fontId="9" fillId="0" borderId="0" xfId="1" applyAlignment="1">
      <alignment vertical="center"/>
    </xf>
    <xf numFmtId="0" fontId="2" fillId="0" borderId="0" xfId="0" applyFont="1"/>
    <xf numFmtId="0" fontId="2" fillId="0" borderId="7" xfId="0" applyFont="1" applyBorder="1" applyAlignment="1">
      <alignment horizontal="left" vertical="center" wrapText="1" inden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1" applyFont="1" applyAlignment="1">
      <alignment vertical="center"/>
    </xf>
    <xf numFmtId="0" fontId="2" fillId="0" borderId="0" xfId="1" applyFont="1"/>
    <xf numFmtId="0" fontId="7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20" fillId="0" borderId="0" xfId="0" applyFont="1"/>
    <xf numFmtId="0" fontId="16" fillId="2" borderId="1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 applyProtection="1">
      <alignment horizontal="left"/>
      <protection locked="0"/>
    </xf>
    <xf numFmtId="0" fontId="25" fillId="0" borderId="0" xfId="0" applyFont="1"/>
    <xf numFmtId="0" fontId="24" fillId="0" borderId="0" xfId="0" applyFont="1"/>
    <xf numFmtId="0" fontId="26" fillId="3" borderId="0" xfId="0" applyFont="1" applyFill="1"/>
    <xf numFmtId="0" fontId="24" fillId="0" borderId="0" xfId="0" applyFont="1" applyAlignment="1">
      <alignment horizontal="left"/>
    </xf>
    <xf numFmtId="0" fontId="20" fillId="0" borderId="2" xfId="0" applyFont="1" applyBorder="1" applyProtection="1">
      <protection locked="0"/>
    </xf>
    <xf numFmtId="0" fontId="20" fillId="0" borderId="4" xfId="0" applyFont="1" applyBorder="1"/>
    <xf numFmtId="0" fontId="20" fillId="0" borderId="2" xfId="0" applyFont="1" applyBorder="1" applyAlignment="1" applyProtection="1">
      <alignment horizontal="left"/>
      <protection locked="0"/>
    </xf>
    <xf numFmtId="0" fontId="25" fillId="0" borderId="4" xfId="0" applyFont="1" applyBorder="1"/>
    <xf numFmtId="0" fontId="26" fillId="3" borderId="4" xfId="0" applyFont="1" applyFill="1" applyBorder="1"/>
    <xf numFmtId="0" fontId="24" fillId="0" borderId="2" xfId="0" applyFont="1" applyBorder="1"/>
    <xf numFmtId="0" fontId="27" fillId="0" borderId="4" xfId="0" applyFont="1" applyBorder="1"/>
    <xf numFmtId="0" fontId="17" fillId="0" borderId="2" xfId="0" applyFont="1" applyBorder="1"/>
    <xf numFmtId="0" fontId="24" fillId="0" borderId="9" xfId="0" applyFont="1" applyBorder="1"/>
    <xf numFmtId="0" fontId="24" fillId="0" borderId="10" xfId="0" applyFont="1" applyBorder="1"/>
    <xf numFmtId="0" fontId="24" fillId="0" borderId="10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6" fillId="0" borderId="0" xfId="5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6" fontId="20" fillId="0" borderId="9" xfId="0" applyNumberFormat="1" applyFont="1" applyBorder="1" applyAlignment="1" applyProtection="1">
      <alignment horizontal="right"/>
      <protection locked="0" hidden="1"/>
    </xf>
    <xf numFmtId="166" fontId="17" fillId="0" borderId="4" xfId="0" applyNumberFormat="1" applyFont="1" applyBorder="1" applyAlignment="1" applyProtection="1">
      <alignment horizontal="right"/>
      <protection locked="0" hidden="1"/>
    </xf>
    <xf numFmtId="166" fontId="17" fillId="0" borderId="4" xfId="0" applyNumberFormat="1" applyFont="1" applyBorder="1" applyAlignment="1" applyProtection="1">
      <alignment horizontal="center"/>
      <protection locked="0" hidden="1"/>
    </xf>
    <xf numFmtId="166" fontId="17" fillId="0" borderId="2" xfId="0" applyNumberFormat="1" applyFont="1" applyBorder="1" applyAlignment="1" applyProtection="1">
      <alignment horizontal="center"/>
      <protection locked="0" hidden="1"/>
    </xf>
    <xf numFmtId="0" fontId="23" fillId="0" borderId="0" xfId="0" applyFont="1"/>
    <xf numFmtId="0" fontId="16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165" fontId="28" fillId="0" borderId="13" xfId="0" applyNumberFormat="1" applyFont="1" applyBorder="1" applyAlignment="1">
      <alignment vertical="center"/>
    </xf>
    <xf numFmtId="165" fontId="28" fillId="0" borderId="14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0" fontId="16" fillId="4" borderId="8" xfId="0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4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16" fillId="0" borderId="16" xfId="0" applyFont="1" applyBorder="1" applyAlignment="1">
      <alignment horizontal="left" vertical="center"/>
    </xf>
    <xf numFmtId="0" fontId="2" fillId="0" borderId="16" xfId="0" applyFont="1" applyBorder="1"/>
    <xf numFmtId="0" fontId="16" fillId="0" borderId="4" xfId="0" applyFont="1" applyBorder="1"/>
    <xf numFmtId="166" fontId="20" fillId="0" borderId="4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6" fontId="20" fillId="0" borderId="4" xfId="0" applyNumberFormat="1" applyFont="1" applyBorder="1" applyAlignment="1" applyProtection="1">
      <alignment horizontal="right"/>
      <protection locked="0" hidden="1"/>
    </xf>
    <xf numFmtId="166" fontId="20" fillId="0" borderId="4" xfId="0" applyNumberFormat="1" applyFont="1" applyBorder="1" applyAlignment="1" applyProtection="1">
      <alignment horizontal="center"/>
      <protection locked="0" hidden="1"/>
    </xf>
    <xf numFmtId="166" fontId="20" fillId="0" borderId="2" xfId="0" applyNumberFormat="1" applyFont="1" applyBorder="1" applyAlignment="1" applyProtection="1">
      <alignment horizontal="center"/>
      <protection locked="0" hidden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24" fillId="0" borderId="5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2" xfId="0" applyFont="1" applyBorder="1" applyAlignment="1">
      <alignment horizontal="left"/>
    </xf>
    <xf numFmtId="166" fontId="20" fillId="0" borderId="4" xfId="0" applyNumberFormat="1" applyFont="1" applyBorder="1" applyAlignment="1" applyProtection="1">
      <alignment horizontal="center"/>
      <protection locked="0" hidden="1"/>
    </xf>
    <xf numFmtId="166" fontId="20" fillId="0" borderId="2" xfId="0" applyNumberFormat="1" applyFont="1" applyBorder="1" applyAlignment="1" applyProtection="1">
      <alignment horizontal="center"/>
      <protection locked="0" hidden="1"/>
    </xf>
    <xf numFmtId="0" fontId="2" fillId="0" borderId="0" xfId="0" applyFont="1" applyAlignment="1">
      <alignment horizontal="left" vertical="center" indent="1"/>
    </xf>
    <xf numFmtId="168" fontId="17" fillId="0" borderId="0" xfId="0" applyNumberFormat="1" applyFont="1" applyAlignment="1">
      <alignment horizontal="left"/>
    </xf>
    <xf numFmtId="168" fontId="17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9" fillId="0" borderId="10" xfId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167" fontId="21" fillId="0" borderId="8" xfId="0" applyNumberFormat="1" applyFont="1" applyBorder="1" applyAlignment="1">
      <alignment horizontal="center"/>
    </xf>
    <xf numFmtId="0" fontId="18" fillId="4" borderId="8" xfId="0" applyFont="1" applyFill="1" applyBorder="1" applyAlignment="1">
      <alignment horizontal="center" vertical="center"/>
    </xf>
    <xf numFmtId="1" fontId="22" fillId="0" borderId="8" xfId="0" quotePrefix="1" applyNumberFormat="1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/>
    </xf>
    <xf numFmtId="0" fontId="23" fillId="0" borderId="8" xfId="0" quotePrefix="1" applyFont="1" applyBorder="1" applyAlignment="1">
      <alignment horizontal="left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166" fontId="20" fillId="0" borderId="4" xfId="0" applyNumberFormat="1" applyFont="1" applyBorder="1" applyAlignment="1" applyProtection="1">
      <alignment horizontal="center"/>
      <protection hidden="1"/>
    </xf>
    <xf numFmtId="166" fontId="20" fillId="0" borderId="2" xfId="0" applyNumberFormat="1" applyFont="1" applyBorder="1" applyAlignment="1" applyProtection="1">
      <alignment horizontal="center"/>
      <protection hidden="1"/>
    </xf>
    <xf numFmtId="166" fontId="20" fillId="0" borderId="9" xfId="0" applyNumberFormat="1" applyFont="1" applyBorder="1" applyAlignment="1" applyProtection="1">
      <alignment horizontal="center"/>
      <protection locked="0" hidden="1"/>
    </xf>
    <xf numFmtId="166" fontId="20" fillId="0" borderId="11" xfId="0" applyNumberFormat="1" applyFont="1" applyBorder="1" applyAlignment="1" applyProtection="1">
      <alignment horizontal="center"/>
      <protection locked="0" hidden="1"/>
    </xf>
    <xf numFmtId="0" fontId="18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165" fontId="20" fillId="0" borderId="3" xfId="0" applyNumberFormat="1" applyFont="1" applyBorder="1" applyAlignment="1">
      <alignment vertical="center"/>
    </xf>
    <xf numFmtId="165" fontId="20" fillId="0" borderId="6" xfId="0" applyNumberFormat="1" applyFont="1" applyBorder="1" applyAlignment="1">
      <alignment vertical="center"/>
    </xf>
    <xf numFmtId="0" fontId="13" fillId="0" borderId="0" xfId="4" applyFont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165" fontId="20" fillId="0" borderId="9" xfId="0" applyNumberFormat="1" applyFont="1" applyBorder="1" applyAlignment="1">
      <alignment vertical="center"/>
    </xf>
    <xf numFmtId="165" fontId="20" fillId="0" borderId="11" xfId="0" applyNumberFormat="1" applyFont="1" applyBorder="1" applyAlignment="1">
      <alignment vertical="center"/>
    </xf>
    <xf numFmtId="0" fontId="18" fillId="4" borderId="12" xfId="0" applyFont="1" applyFill="1" applyBorder="1" applyAlignment="1">
      <alignment horizontal="left" vertical="center"/>
    </xf>
    <xf numFmtId="0" fontId="18" fillId="4" borderId="13" xfId="0" applyFont="1" applyFill="1" applyBorder="1" applyAlignment="1">
      <alignment horizontal="left" vertical="center"/>
    </xf>
    <xf numFmtId="165" fontId="30" fillId="4" borderId="13" xfId="0" applyNumberFormat="1" applyFont="1" applyFill="1" applyBorder="1" applyAlignment="1">
      <alignment vertical="center"/>
    </xf>
    <xf numFmtId="165" fontId="30" fillId="4" borderId="14" xfId="0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166" fontId="17" fillId="0" borderId="4" xfId="0" applyNumberFormat="1" applyFont="1" applyBorder="1" applyAlignment="1" applyProtection="1">
      <alignment horizontal="center"/>
      <protection locked="0" hidden="1"/>
    </xf>
    <xf numFmtId="166" fontId="17" fillId="0" borderId="2" xfId="0" applyNumberFormat="1" applyFont="1" applyBorder="1" applyAlignment="1" applyProtection="1">
      <alignment horizontal="center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17" fillId="0" borderId="2" xfId="0" applyNumberFormat="1" applyFont="1" applyBorder="1" applyAlignment="1" applyProtection="1">
      <alignment horizontal="center"/>
      <protection hidden="1"/>
    </xf>
    <xf numFmtId="166" fontId="17" fillId="0" borderId="9" xfId="0" applyNumberFormat="1" applyFont="1" applyBorder="1" applyAlignment="1" applyProtection="1">
      <alignment horizontal="center"/>
      <protection locked="0" hidden="1"/>
    </xf>
    <xf numFmtId="166" fontId="17" fillId="0" borderId="11" xfId="0" applyNumberFormat="1" applyFont="1" applyBorder="1" applyAlignment="1" applyProtection="1">
      <alignment horizontal="center"/>
      <protection locked="0" hidden="1"/>
    </xf>
    <xf numFmtId="0" fontId="17" fillId="0" borderId="4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33" fillId="0" borderId="0" xfId="0" applyFont="1" applyAlignment="1">
      <alignment horizontal="left" vertical="center"/>
    </xf>
    <xf numFmtId="0" fontId="33" fillId="0" borderId="4" xfId="0" applyFont="1" applyBorder="1" applyAlignment="1" applyProtection="1">
      <alignment wrapText="1"/>
      <protection locked="0"/>
    </xf>
    <xf numFmtId="0" fontId="34" fillId="0" borderId="4" xfId="0" applyFont="1" applyBorder="1"/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3" fillId="0" borderId="4" xfId="0" applyFont="1" applyBorder="1" applyProtection="1">
      <protection locked="0"/>
    </xf>
    <xf numFmtId="0" fontId="38" fillId="0" borderId="0" xfId="0" applyFont="1" applyAlignment="1">
      <alignment horizontal="center" vertical="center"/>
    </xf>
    <xf numFmtId="0" fontId="33" fillId="0" borderId="4" xfId="0" applyFont="1" applyBorder="1" applyAlignment="1" applyProtection="1">
      <protection locked="0"/>
    </xf>
  </cellXfs>
  <cellStyles count="6">
    <cellStyle name="Hipervínculo" xfId="1" builtinId="8"/>
    <cellStyle name="Moneda 2" xfId="3" xr:uid="{8A3DF663-E9E8-4747-A1F0-B13A4C8F223F}"/>
    <cellStyle name="Normal" xfId="0" builtinId="0"/>
    <cellStyle name="Normal 2" xfId="2" xr:uid="{154765F0-560E-4292-83F1-50596458F0D7}"/>
    <cellStyle name="Normal 2 3" xfId="4" xr:uid="{66B1F71D-C76A-4249-B5E2-2440DED1940E}"/>
    <cellStyle name="Porcentaje" xfId="5" builtinId="5"/>
  </cellStyles>
  <dxfs count="0"/>
  <tableStyles count="0" defaultTableStyle="TableStyleMedium9" defaultPivotStyle="PivotStyleLight16"/>
  <colors>
    <mruColors>
      <color rgb="FFC8102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g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7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8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9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0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2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3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5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6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7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8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2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7AF968A-7FC5-4EAF-8A79-7DCEC5A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D38B6E5C-5621-49B2-A962-A06D2462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23D9EAE-C09F-4402-B00F-B838C399B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8F91903-7F35-4AD5-9D88-B909CD9F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72D8155-C42A-4D69-A5B0-FBA393034548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9C96155-66AC-4085-B59F-1420DC6D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00E039F8-026E-4F1F-B9AB-DF622FFF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F3A0B6D-6A66-4D81-BBC6-636379CC7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17AB77CF-E676-4A05-A329-15E7D60F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100CCF7-80BE-443A-B04D-C36C0C92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590CAC3-47FE-40A0-8C95-D014433D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93050DF-2E3E-4D0C-9076-9E07A076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0896719-8B62-4AED-AD79-F142C027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3302A12-ED23-4D24-B564-AE0F52C7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32CB562B-3BAE-4C4E-8A6F-27982CE5F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C4D5BA9-351B-4E78-B2A2-A02935DFF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B31410E-C759-46F2-B7E5-637A8DDD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C58AACE5-8681-4CC9-A7B5-83F81E8E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ED9D519A-139E-49C9-8398-B956DED1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955303D4-6FEC-4B55-80DA-F61B332C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492B18F-1E63-49C4-9249-3863471D1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2DBB5AF-9519-4471-AED1-F5E945BE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34830703-AF7B-4AEA-9232-2E1B622B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6FB05B7-5C13-4ACD-99EC-AE6429E92B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BA739F7F-6780-4090-8574-86879854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629485</xdr:colOff>
      <xdr:row>20</xdr:row>
      <xdr:rowOff>125942</xdr:rowOff>
    </xdr:from>
    <xdr:to>
      <xdr:col>8</xdr:col>
      <xdr:colOff>721158</xdr:colOff>
      <xdr:row>34</xdr:row>
      <xdr:rowOff>60537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5BD0F7DA-3DC0-A37B-295D-7E9E43C314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0" t="4301" r="7886" b="6452"/>
        <a:stretch/>
      </xdr:blipFill>
      <xdr:spPr bwMode="auto">
        <a:xfrm>
          <a:off x="5032152" y="3840692"/>
          <a:ext cx="3213756" cy="225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175067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889F529-C727-4428-9346-1363E0693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141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8517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D5159E0C-5421-490D-AB26-5344D9FF9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9105" cy="9851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C2F35E19-2A81-4F84-9FE1-998EE8E2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59718FF1-1297-4851-B633-FA3B955D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5862D024-5C67-4AF3-8231-43CDEC3F7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84B04FEB-AD56-4019-BB5E-8A3F29D4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11A1805A-9EC2-4A44-8CB8-A3FF5A5DD51F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08108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148B382E-E69D-411F-BE48-E748A06D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DAD6048F-EBA3-4BB5-94D4-72DFB2DF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08108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4ACF7C27-5C09-4689-A3C6-A5BFF0E5B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7406DD02-F8DC-4661-A8F5-E7CACC35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E8FA3D26-D9F1-43CD-8F57-8BE7BDF1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81501ED0-3118-4993-AE53-114B16B5C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6A34036C-7F11-459D-ABA0-D427CE7A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1ADD8E1C-7B63-415D-BCFE-C1F37EF5F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1CDAA345-A10B-4FF4-818E-01D359B8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42984550-25F9-4D4A-8386-59F574DB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6305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2156826-6157-4492-9D09-AAF8DB57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97C6A2B-3714-46EE-A2E5-80EFE87A5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F96DC21C-9EC5-420E-BC90-2D0ACE930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2F23327A-1AD1-4FF5-AFB8-9A1792DA6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0EFFEE8E-99CD-40A5-BD50-F43D2A919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6504131A-8CC3-4352-B38D-83080DAFB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E5D2216C-6E12-4228-B9BB-009AA6E70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1605BA95-70B5-49ED-9803-3FA175A46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08108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D09A3FCC-FFD4-4C1D-AB25-042EB77A98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6305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86DB8D64-EC26-45FB-AF45-14D2E469D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0100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391584</xdr:colOff>
      <xdr:row>19</xdr:row>
      <xdr:rowOff>190500</xdr:rowOff>
    </xdr:from>
    <xdr:to>
      <xdr:col>8</xdr:col>
      <xdr:colOff>545465</xdr:colOff>
      <xdr:row>31</xdr:row>
      <xdr:rowOff>132736</xdr:rowOff>
    </xdr:to>
    <xdr:pic>
      <xdr:nvPicPr>
        <xdr:cNvPr id="32" name="Imagen 31" descr="Scanning - imageFORMULA DR-M140II - Specification - Canon South &amp; Southeast  Asia">
          <a:extLst>
            <a:ext uri="{FF2B5EF4-FFF2-40B4-BE49-F238E27FC236}">
              <a16:creationId xmlns:a16="http://schemas.microsoft.com/office/drawing/2014/main" id="{C10EA0EE-A92F-8EF2-38BA-6ABFD8618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5667" y="3524250"/>
          <a:ext cx="2518833" cy="218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50EC595-BA9D-435C-BB43-8C5DE9CD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BB7CF41E-A9BF-47E3-9667-8E3AD2571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9C322CCA-49B5-4F83-9ED2-A06072ED0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6C538EA6-157E-479E-B0BB-FF914CCE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2C866DCD-AA97-4FA9-80F7-0D532566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73F123E6-0697-4237-A3F4-4C5673C85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FBDC946-1933-4D6F-A4B9-71B65E2C8734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48BB3007-F912-4C9D-9C80-7731FD9FC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919A5A31-E431-46F8-8CFB-68A187F6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21C6057E-3211-417E-8AF4-92925437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D1FFEDD4-8EEB-45B8-99B1-3C341FE5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620924A-E431-453A-BCDB-A8608DB44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7A031ECD-863C-4DD4-9D58-6C0E0150C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184D9E9E-E4AC-4590-B45C-42D009D98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016BF9B0-7211-4CF2-A8B2-0237D6E3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8DA3181A-B686-4F7F-96DD-F961EF9C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17967BCD-C4EC-4FEF-BA6C-7CF832D13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9682B944-6785-467D-85B0-80A37CAF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DD3B4659-C883-4DD0-9E77-9C18C837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ACC50938-93D6-4EF2-AF74-EA1CE51AE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E50BA2B3-B635-4F40-A6EB-BE6805E1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DA752CEA-127D-4D46-8BA6-19CCA3B4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1AD42929-7A0C-4EE2-8F96-9925DE96E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964F63C3-D096-4905-8810-842E2E9AB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96D9F792-E6AC-447F-8AB3-A46041948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C747EE0-D6F5-4293-89BB-EFEDB13811D0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BE645A95-0718-4FCF-BB41-388B63AD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790575</xdr:colOff>
      <xdr:row>20</xdr:row>
      <xdr:rowOff>45720</xdr:rowOff>
    </xdr:from>
    <xdr:to>
      <xdr:col>8</xdr:col>
      <xdr:colOff>552450</xdr:colOff>
      <xdr:row>32</xdr:row>
      <xdr:rowOff>16831</xdr:rowOff>
    </xdr:to>
    <xdr:pic>
      <xdr:nvPicPr>
        <xdr:cNvPr id="33" name="Imagen 32" descr="imageFORMULA DR-M160II: Escáner: Canon Latin America">
          <a:extLst>
            <a:ext uri="{FF2B5EF4-FFF2-40B4-BE49-F238E27FC236}">
              <a16:creationId xmlns:a16="http://schemas.microsoft.com/office/drawing/2014/main" id="{D76CE1F6-932B-1B8B-B7AB-ED399F006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8" t="-1" r="16447" b="4756"/>
        <a:stretch/>
      </xdr:blipFill>
      <xdr:spPr bwMode="auto">
        <a:xfrm>
          <a:off x="5943600" y="3789045"/>
          <a:ext cx="2124075" cy="2007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8C72053-4756-4DDD-8F7E-A32083791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17195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0A88B4E-633C-42F3-9B32-3E7DBB70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6D9DADFE-F895-4B80-BFED-61B8CFB6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D2ED06D5-FD21-4528-9FF4-1B164404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28106792-8B91-46CD-8FAF-3C00C434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264BF2A0-71E0-451B-866A-2794BE75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3E61AE37-C50B-42F7-AC21-32D962D8B7A5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9C300C7E-8D69-42F0-9737-A8C8E320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6A2E530B-C9CF-44AC-A727-70A62A535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7ABBF5F-C97C-471F-A966-3DC1DB7C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0A7AA481-70C4-4595-9890-33BCCD319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7B486A2-B8F8-4352-8D07-719B51D5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2C21E342-F6C2-4586-B8BC-AF65B425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B702D91A-0718-4067-A2A2-B283AE1D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3C6E870F-1DB9-4CFC-8705-0BF55A7F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2A1AEA60-C494-4F75-ADDD-896AE9556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C3C11254-4005-48B7-AC32-4564065CD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0FD5C8C9-25F7-4570-AD2F-408C67589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B1B2A285-F0E9-4EFB-B805-D3F94580A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A56CB93C-D308-4001-BA86-3BC75D3FE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A9F0D31E-AE38-4D22-9782-738C3276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19779470-E777-4168-87D7-FC1B713E4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F3E090FC-3191-4F83-A847-90A5055E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A1A84659-95EF-4240-95D4-CC86D479C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D0CA5F3F-FC1D-4B61-82A8-76B5E8EB7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A968D314-D351-4B57-8132-032935E8CE91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554BA460-B98D-484F-9E2A-491CF309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723443</xdr:colOff>
      <xdr:row>20</xdr:row>
      <xdr:rowOff>84665</xdr:rowOff>
    </xdr:from>
    <xdr:to>
      <xdr:col>8</xdr:col>
      <xdr:colOff>704177</xdr:colOff>
      <xdr:row>30</xdr:row>
      <xdr:rowOff>59690</xdr:rowOff>
    </xdr:to>
    <xdr:pic>
      <xdr:nvPicPr>
        <xdr:cNvPr id="31" name="Imagen 30" descr="Flatbed Canon Dr M1060 Scanners">
          <a:extLst>
            <a:ext uri="{FF2B5EF4-FFF2-40B4-BE49-F238E27FC236}">
              <a16:creationId xmlns:a16="http://schemas.microsoft.com/office/drawing/2014/main" id="{602456F1-DF76-C25E-8429-B662BB5F49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37" b="14264"/>
        <a:stretch/>
      </xdr:blipFill>
      <xdr:spPr bwMode="auto">
        <a:xfrm>
          <a:off x="5877526" y="3799415"/>
          <a:ext cx="2360926" cy="1672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1272774-FAC6-47AE-A7CF-6269A461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17195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91383C3A-80E0-4311-8FDA-FC23A2FB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50AA5550-806A-4C26-B491-BB8AD0A0D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4B158553-95F0-43D2-88BD-30502FF36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BA977723-6E07-423A-BED5-7BD3EABC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92B3E7E4-BC62-4BF6-A745-976FCF7F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51E945F3-4CDB-4596-9FB7-8837A12404EA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5E2BE496-28CA-494B-B09A-79267EF7E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1BC0839C-E05C-4B99-A019-C59C5E29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5AB5CEF2-E14F-4CA4-8362-EA32BB77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15C2926D-A75C-4A5E-B6EB-DA3AC6D8A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0EC86D93-97E9-4396-8E05-FCFFD471F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79B00851-F4D1-4D90-A1DB-9F7079E1D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BAFEC7A7-A442-4B3F-A4F4-3F6270D9B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7B6E1E5-E22B-467E-9DE0-E0512D7FE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AF815537-4DC9-49F5-A1F6-05CC5367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CB5A818E-0999-45DA-A4BB-45F2859F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C2637682-5D37-4D44-A70C-76A6D354C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084A86EB-ABDB-4499-A9C4-81B0C97C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29F61DA9-8CCF-403D-B3A5-1D97C2D1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0ADA4C86-85A1-4CAB-ABA5-83F61C8E1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1C42395A-8B0C-4ADD-B3BA-45709141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EFC2A9F9-F716-4888-A381-8B4714AE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7E11E11-0468-49D2-AECE-650B02C4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1111DEC9-57CD-4CBA-BACE-D0A92065B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A1DE6E29-20C9-4754-88C6-B5DC2DBC9930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9B90C72A-24CA-4F22-9139-734668C15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910166</xdr:colOff>
      <xdr:row>20</xdr:row>
      <xdr:rowOff>148377</xdr:rowOff>
    </xdr:from>
    <xdr:to>
      <xdr:col>8</xdr:col>
      <xdr:colOff>480059</xdr:colOff>
      <xdr:row>34</xdr:row>
      <xdr:rowOff>60521</xdr:rowOff>
    </xdr:to>
    <xdr:pic>
      <xdr:nvPicPr>
        <xdr:cNvPr id="33" name="Imagen 32" descr="imageFORMULA DR-M260 - Escáneres domésticos y de oficina - Canon Spain">
          <a:extLst>
            <a:ext uri="{FF2B5EF4-FFF2-40B4-BE49-F238E27FC236}">
              <a16:creationId xmlns:a16="http://schemas.microsoft.com/office/drawing/2014/main" id="{D757688B-CDDE-DA11-A729-11FEF6B3F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6" r="24595"/>
        <a:stretch/>
      </xdr:blipFill>
      <xdr:spPr bwMode="auto">
        <a:xfrm>
          <a:off x="6064249" y="3863127"/>
          <a:ext cx="1936750" cy="2248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52DCB5EE-4364-4152-B171-DD7510CC5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FB79429-D199-4633-98C1-FD23AA1CB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A2523E55-26DE-46C5-9B60-94B693D59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69FAAAC2-0C63-4947-B936-75649FFFE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181A9AC7-3087-4F84-9EEB-2F6B7347A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5A87BD03-8C1A-4FE9-AF15-CDDE58FE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28D93F0E-7C9A-463E-951C-A0A0FB325668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8E035565-53C5-4370-AF9A-5DA755783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17D40E0B-EA33-494B-ADFB-97043A1B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0288CE81-20DA-49F5-BF6E-B07A4926F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DEE479DA-F4C7-4276-B378-728BC61A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31394F13-A562-44A0-9772-BF13636B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8E3DF56D-2879-410F-A7B6-3293800A0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F57276BB-D3A4-4DB0-A491-EEA34D72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F5DE84D5-1EC4-481C-9FE4-7D9FF7B1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2629E4D1-C894-423F-BD7C-EAC6C2D3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3572D400-6F57-450F-A439-412D9AEE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7DD04308-9D3B-47BA-B14D-16EB31CB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EED20DA4-149D-4759-9C6F-EE0D27191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88CF5476-9C7B-4FA2-A3B6-0FA53BFFC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BFB9730-EE96-4C8B-B449-81EB042B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D6782468-CD04-4B9D-8024-1C073E41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81FF515B-2BD3-4455-92AA-34B6E294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BE3FD721-2FB4-4730-BD2B-5E2840484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BA5C9D0D-B8DC-4569-B4CD-675C1531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849B0A2F-4BF4-427A-9239-7DB41D098211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411E8614-FE43-477C-B10D-61EC90C7A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275166</xdr:colOff>
      <xdr:row>20</xdr:row>
      <xdr:rowOff>203497</xdr:rowOff>
    </xdr:from>
    <xdr:to>
      <xdr:col>8</xdr:col>
      <xdr:colOff>455082</xdr:colOff>
      <xdr:row>31</xdr:row>
      <xdr:rowOff>20938</xdr:rowOff>
    </xdr:to>
    <xdr:pic>
      <xdr:nvPicPr>
        <xdr:cNvPr id="31" name="Imagen 30" descr="imageFORMULA DR-6010C Office Scanner | Canon New Zealand">
          <a:extLst>
            <a:ext uri="{FF2B5EF4-FFF2-40B4-BE49-F238E27FC236}">
              <a16:creationId xmlns:a16="http://schemas.microsoft.com/office/drawing/2014/main" id="{BF01C71B-E4FA-B165-7566-1267F47D68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2" t="11546" r="10760" b="12904"/>
        <a:stretch/>
      </xdr:blipFill>
      <xdr:spPr bwMode="auto">
        <a:xfrm>
          <a:off x="5429249" y="3918247"/>
          <a:ext cx="2550583" cy="165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D151853-8A83-43B2-B173-B9B23A6DD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17195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ADE6647-6446-49F4-888A-EC8E646DF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DD023698-A9E1-47D0-8AB4-4B4CF06D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32DAD9A1-7D32-451E-9646-181B3D5E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644478A2-B85E-45CD-BDEB-7D0C8475D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02CA0B2C-FE1F-421E-86A7-302617664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5E222B19-88CA-487E-9FEE-12A841FF85F9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36E3C28F-8FD8-4074-AE91-7B0A7F07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859A48F2-9003-4E0F-BF59-DCA0A2F8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C8448E78-1D41-4442-807D-36808A20F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17A9AC92-755A-4303-91B4-86B37425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190A2E0-100A-404C-9360-0BDAB1BB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5C0BC73-769F-432B-B2AA-2C7775D09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BD30AB19-5E25-48DE-939B-F3FAD29C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6B882AB0-D10F-4496-9453-A71B22BF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A5604E85-0579-42E4-9C5B-3EFE62F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03FF2203-0A59-4E43-9D7D-90A099F6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A80C326F-D66A-4DF4-A348-9F06E2F2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96F2F0A4-5407-44C5-B1C4-2B67D7AA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B2880A37-EF6A-4DFD-986E-D9873A496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DF91A0C2-CBEB-4DA1-B2E1-A77FBF739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425DC53F-9E34-4BAD-AFFF-514304DC5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B346042C-76E1-42B5-ACCB-1BC5D544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5D94F55D-4A0A-4B37-9023-C666D128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CC219388-8B13-49F7-9B30-923CC66E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3A934ACC-FE56-4694-A77D-15DD49B3D958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19769E35-7303-4218-8DAC-50BFE5AA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587580</xdr:colOff>
      <xdr:row>20</xdr:row>
      <xdr:rowOff>262890</xdr:rowOff>
    </xdr:from>
    <xdr:to>
      <xdr:col>8</xdr:col>
      <xdr:colOff>514351</xdr:colOff>
      <xdr:row>30</xdr:row>
      <xdr:rowOff>130810</xdr:rowOff>
    </xdr:to>
    <xdr:pic>
      <xdr:nvPicPr>
        <xdr:cNvPr id="33" name="Imagen 32" descr="Canon imageFORMULA DR-6030C - Document Scanners - Canon Spain">
          <a:extLst>
            <a:ext uri="{FF2B5EF4-FFF2-40B4-BE49-F238E27FC236}">
              <a16:creationId xmlns:a16="http://schemas.microsoft.com/office/drawing/2014/main" id="{C90A98BA-ABC8-BA2E-5EF7-FC6A4106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0247" y="3977640"/>
          <a:ext cx="3045044" cy="1557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E349F6B-9884-4ED3-9C7A-4154C0957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BD95425-4A93-4AA9-B2CF-3C31AA2E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0FAF63D7-6A19-42DC-A9FD-6FCD8059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F0A81A0A-F25F-4F06-84B0-4C289586E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4478E9E7-394C-4421-9A2E-4BDF913CD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7B14F98B-6400-422A-B825-25485F530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E643A269-711D-43B9-BA2F-77DE1FDBF234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1C05E3A6-8C57-4924-B43C-56296FD7C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9145497B-BE04-41D5-851E-190B65BE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4729E68-8E0D-4684-9452-7858A51D8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9A62DA74-C765-4091-9407-18345BB6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4C27C951-B776-40FA-94A1-234D19C2A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AFC935AD-C549-435F-89D1-515905CF7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97F574E9-5D11-46FD-9FF0-0FE66DD9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D859B660-29D7-4A35-BF41-1A7761771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EE983273-AA2F-4E64-ADCD-8F266F8D2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B5C0F772-07A9-49A3-ABAA-9ECBC3FC9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B1921382-04A5-4037-9F8F-7202C731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1490E789-7521-423D-B17B-448688343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D9E62FBC-DFD0-4B9F-9C58-3FF1B2BA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ABAD5A6A-02E9-4FAC-9F51-A4E03827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E8FA1772-AD82-4CBD-83FA-56507F6A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ABDB5C91-4E61-40D0-84FB-94CA2A1C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A2CA8131-DAA2-4C24-83BC-7915D3F5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44DC9F26-AA30-4303-A1C6-583C146F0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368D996F-43EE-48FF-B976-ADEAF7CF165D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2A85D00A-C114-4AC2-A4F8-BC6738383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594360</xdr:colOff>
      <xdr:row>20</xdr:row>
      <xdr:rowOff>449580</xdr:rowOff>
    </xdr:from>
    <xdr:to>
      <xdr:col>8</xdr:col>
      <xdr:colOff>798195</xdr:colOff>
      <xdr:row>31</xdr:row>
      <xdr:rowOff>133139</xdr:rowOff>
    </xdr:to>
    <xdr:pic>
      <xdr:nvPicPr>
        <xdr:cNvPr id="33" name="Imagen 32" descr="imageFORMULA DR-G2090 - Scanners for Home &amp; Office - Canon Spain">
          <a:extLst>
            <a:ext uri="{FF2B5EF4-FFF2-40B4-BE49-F238E27FC236}">
              <a16:creationId xmlns:a16="http://schemas.microsoft.com/office/drawing/2014/main" id="{0CF95C94-F264-9A91-DDA2-767221F3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880" y="4145280"/>
          <a:ext cx="2651760" cy="1737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A7792D3-BA3E-4066-AD78-402102FB6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17195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5CB551F-6EFE-418E-A102-63E88EE68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1F12E0D2-66AD-4775-B45A-2434509CD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40D556ED-C53F-4B6A-AD6E-E2C78D39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FFF5CD6-66F2-428F-A9A5-3312BDD2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1CF672B1-8D6C-4FC8-B340-FB4D8D41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0CDDF4D6-CC09-4764-A915-DD5C9B24D75F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B0563651-AE69-4871-91B9-C637C575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37D7FBBB-1BB9-4288-832C-F82FD104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5A14CC21-E4AE-4464-B754-3674B3B3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D07A0FE1-BD28-447A-82DB-3741EB6D0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A93E6231-C286-41D8-B103-BBB1E0D3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3095C8B7-DF0F-4618-BD0A-F858C776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D66E19BF-6055-4C0A-AAA7-16B0C1698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4BC061A-0806-47E6-BE8C-A73713872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F9BB77B0-94ED-40D2-A4B7-10AA3F93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05D233C8-F1BA-4FDA-BEF2-9084DBB9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F7A91432-462F-4510-BBF8-F236642C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1A216D5E-77B6-4E16-9AC3-DBE3BCEBA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F9741D54-AEE2-4A1C-872E-3B171EBF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26A0A72F-3A24-4849-8F2F-3F49BDBA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E4B7BCC6-E0A0-4C85-B16E-382651D2B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D1C97A1-182C-472F-8544-4E2E20972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901511E6-A745-411D-9222-85B528017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165D52A7-99DD-4C8E-8182-91A7784D5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72DBF936-DF17-4BB6-90F6-555608DCFF18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F466FA15-1FD4-476C-AA3C-E532CBA2E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878417</xdr:colOff>
      <xdr:row>20</xdr:row>
      <xdr:rowOff>222250</xdr:rowOff>
    </xdr:from>
    <xdr:to>
      <xdr:col>8</xdr:col>
      <xdr:colOff>670336</xdr:colOff>
      <xdr:row>33</xdr:row>
      <xdr:rowOff>56726</xdr:rowOff>
    </xdr:to>
    <xdr:pic>
      <xdr:nvPicPr>
        <xdr:cNvPr id="33" name="Imagen 32" descr="imageFORMULA DR-G2110: Escáner: Canon Latin America">
          <a:extLst>
            <a:ext uri="{FF2B5EF4-FFF2-40B4-BE49-F238E27FC236}">
              <a16:creationId xmlns:a16="http://schemas.microsoft.com/office/drawing/2014/main" id="{5E67BEEE-3356-70DA-4E6F-F915E2875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2" r="14738" b="6434"/>
        <a:stretch/>
      </xdr:blipFill>
      <xdr:spPr bwMode="auto">
        <a:xfrm>
          <a:off x="6032500" y="3937000"/>
          <a:ext cx="2170206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59B363A2-1E4A-497D-8B6A-8785D599B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17195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4B2C383C-1F1A-4CFC-AD5C-51D8C0BB8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DA34C81-0EB4-4739-AA7D-A6D4B7A46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86BE87B2-0909-45DF-A4B4-6CF7D65A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7C275053-9415-4690-979A-2542ECA6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5FC7A940-BEC6-4832-9CBC-E0B0EF63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078C5D4A-84FB-48F3-AC71-936BC602E561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F583F623-FE00-432E-85B5-74828015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388C56C1-B788-4859-86FF-C45987A9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AF47C817-264C-4FE5-8A9A-890401F5A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C6527FD7-C31A-400D-9B02-7C4987C2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0877D51F-B8AB-413F-B8F5-C01F3E581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35231635-1668-45A0-90A3-47773AF0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48D77418-0259-46C5-A082-636B5AB19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2155B9C7-DDF9-4342-874B-99E07DA38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0D5F845-987B-4CCF-B1F0-DEC639A4F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51EAFC55-979F-4F83-AFF6-09B0B932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11A3555-4257-4918-AB9C-E0991EC6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AA3CCDAC-A2F9-4A0E-AC3A-F320B8AA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9074B9B4-9A1B-4A8F-BD80-A0FF2454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DDBE4928-F6D2-4A81-88DB-2F29FBE6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F1913049-6FDB-4EA3-9155-6B56EB6EB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E858E674-47A2-4B9D-A1A8-A475985A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C29336B-1914-4876-AEFB-D12AECED3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7949C555-7171-4061-BF9D-BA3F1B46E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57E71128-B0EA-49D2-8526-A055E0F673D2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7D283390-F0E7-4B55-BA23-260C6CB7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709084</xdr:colOff>
      <xdr:row>20</xdr:row>
      <xdr:rowOff>174413</xdr:rowOff>
    </xdr:from>
    <xdr:to>
      <xdr:col>8</xdr:col>
      <xdr:colOff>645584</xdr:colOff>
      <xdr:row>31</xdr:row>
      <xdr:rowOff>123882</xdr:rowOff>
    </xdr:to>
    <xdr:pic>
      <xdr:nvPicPr>
        <xdr:cNvPr id="33" name="Imagen 32" descr="imageFORMULA DR-G2140 - Scanners for Home &amp; Office - Canon Spain">
          <a:extLst>
            <a:ext uri="{FF2B5EF4-FFF2-40B4-BE49-F238E27FC236}">
              <a16:creationId xmlns:a16="http://schemas.microsoft.com/office/drawing/2014/main" id="{B0C3F143-9332-2BE0-AE03-BDA9FCAAD7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30" r="7471"/>
        <a:stretch/>
      </xdr:blipFill>
      <xdr:spPr bwMode="auto">
        <a:xfrm>
          <a:off x="5863167" y="3889163"/>
          <a:ext cx="2307167" cy="1795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6C3248A-F61A-4B93-B3E8-DA9748C07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17195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A3C7029-799E-413B-A60D-99FF62FA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951B636D-0E12-4A31-8D49-3E7D05F5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78FDC0DA-4C3C-4A40-B205-C69F3E0B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F5A5EE87-76A9-440A-AB93-DF872FE20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A2052F19-56E7-4AC1-B2AC-590D7FFA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2C7F19C7-1603-46C0-B0C8-51ED36A22858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7541E9E7-7FD2-4748-83BA-D1A52A70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B7B2B418-DA92-41EE-A9CD-3696AF4A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8097C522-674D-47F9-94CC-99DB8479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02CAA15B-C1F5-4B66-A003-44C488971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FCA6A668-15DD-4767-BD02-1BFD59C1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E86BE287-FF12-4A77-A985-AD24D058C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B835FC36-21C4-4314-94A8-76637B0C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4BC8D7A6-DB8E-41D7-A17F-E53D1CBF2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F74621C0-7157-4A99-A37E-A07AB158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4FA247E0-EF8D-49AF-B3C2-3EFA2C4E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C1D4D8A-A1E4-4EC5-AD20-53146421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4FEC2B29-2E7E-474A-B468-123FE62B3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B52152B3-BD2A-4DF5-8A2B-1C541F67F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FE317A36-CD63-4091-AA85-232976115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DDEB6C65-FFBE-4E1A-BE39-BC18FE5D0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5A35FC56-7A99-4310-865D-4EBB8C474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1DEF4997-794C-49AD-953F-8F3314F5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5602E9C6-15D3-4F24-8676-09022AC0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761F3360-4DD0-4C47-973D-3F746A86A0EC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C72F179E-4BAC-4A0E-9ACC-640FCC3F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45084</xdr:colOff>
      <xdr:row>20</xdr:row>
      <xdr:rowOff>195581</xdr:rowOff>
    </xdr:from>
    <xdr:to>
      <xdr:col>8</xdr:col>
      <xdr:colOff>454660</xdr:colOff>
      <xdr:row>32</xdr:row>
      <xdr:rowOff>92288</xdr:rowOff>
    </xdr:to>
    <xdr:pic>
      <xdr:nvPicPr>
        <xdr:cNvPr id="33" name="Imagen 32" descr="Canon imageFORMULA DR-X10C - Document Scanners - Canon Spain">
          <a:extLst>
            <a:ext uri="{FF2B5EF4-FFF2-40B4-BE49-F238E27FC236}">
              <a16:creationId xmlns:a16="http://schemas.microsoft.com/office/drawing/2014/main" id="{DF10C2B5-D9B8-2A98-587E-F1DB7AC5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1667" y="3910331"/>
          <a:ext cx="1827743" cy="1899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FA2D948-37D7-4F12-9ED7-6A18FBEFF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17195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1E87E6E-5587-4348-A16A-47540E15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26864A66-0074-4F55-83E7-6E60B6848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3203DDD1-9144-411B-ADCA-75906224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D296FA84-6099-4C4D-8CE8-1E51F2CF8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3973782B-5174-489D-8FC3-82A3AE75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568B2C5B-DFD1-4615-A116-1A88C8CB1D57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9FCEB95A-3F6E-456F-B0DF-C3BC1AF0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69EF20F7-B907-420A-B848-33CA9502E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1229DBE4-7E75-46B5-9C97-2771AA5F9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EA8B086A-9F44-4569-B04D-7B8C1CD2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44580713-126B-474D-BD75-597EA6D4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3AB7B02-6515-4854-8543-D47089B3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5DDB4626-745C-4DE3-B227-28DF6600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AE6BD73C-CF27-4300-9B51-E6303BB8D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7810B31C-09B8-4B56-AEA5-3AC0C549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752D2476-194C-4734-9EB0-66C6F1C6E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452A9182-DF3F-4233-956E-594DDD0AF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B34471CB-2456-459B-AC51-9D2459BF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E9739D6A-8D21-44B9-A17F-D3743889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04A7D7F2-C06B-4059-8982-83C1086D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561FC92A-AD75-4DBE-B1C8-C8C9AF08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A07C6B73-A444-4F17-956E-FEB021F7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3D8F7444-530D-4DA2-9C06-879BE34D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A6F18AE4-344D-414F-AFF0-6D8CC52F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46363515-182C-4293-B932-57B623356832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D0CEC281-E0DD-4EFF-876E-1D8D80542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349250</xdr:colOff>
      <xdr:row>20</xdr:row>
      <xdr:rowOff>205740</xdr:rowOff>
    </xdr:from>
    <xdr:to>
      <xdr:col>8</xdr:col>
      <xdr:colOff>419100</xdr:colOff>
      <xdr:row>35</xdr:row>
      <xdr:rowOff>92916</xdr:rowOff>
    </xdr:to>
    <xdr:pic>
      <xdr:nvPicPr>
        <xdr:cNvPr id="33" name="Imagen 32" descr="Canon imageFORMULA P-215II - Document Scanners - Canon Spain">
          <a:extLst>
            <a:ext uri="{FF2B5EF4-FFF2-40B4-BE49-F238E27FC236}">
              <a16:creationId xmlns:a16="http://schemas.microsoft.com/office/drawing/2014/main" id="{9C1EC6B7-980B-E713-1FB2-216D0285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3" y="3920490"/>
          <a:ext cx="2440517" cy="2368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175067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4A393BA-4106-4ACD-AC1F-651DB1C6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030" cy="1017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28744</xdr:rowOff>
    </xdr:from>
    <xdr:to>
      <xdr:col>11</xdr:col>
      <xdr:colOff>741045</xdr:colOff>
      <xdr:row>103</xdr:row>
      <xdr:rowOff>5553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FF649B2-867F-42E4-969A-D9F479818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57744"/>
          <a:ext cx="10615295" cy="99280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8EFF8488-8A69-4151-8AD6-4D3535477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3B93AD53-2503-4993-962A-C8E8D9C5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60C8B952-F90C-484A-950D-6A44E4490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1C589082-CBD4-4421-8B26-30ED825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12ECBFB1-D1EE-4871-987D-FDD711122CE2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B67AEE85-A813-4F82-B686-9AC005CE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096D60E3-3FEE-4020-AF29-CE50ABCF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ADEBD34B-A9D7-4B7D-A99D-DDEB9319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5944F9FE-D0A8-48D0-B85F-EB774352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E7DB9BC4-DA61-4B3E-A79B-88ECCDA8A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6048401-8EEE-46BD-A167-086B32E8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005FA5E-7154-469E-AED8-B88598F2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2EEC824F-9CE0-49DE-92F8-5CA730BAC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2FD7371E-5C42-41D0-BCEC-B83715E2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C0C73A06-A95A-4080-8C2E-21CCFAE8A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44DD828E-DC60-4B57-A8B4-7D8329D5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4D8E318B-DB38-4C58-8C00-48F6F782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7D4AD164-B81E-49BC-A09B-F9F77EFB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0BDDF7D-4CB5-4699-87EC-CEEF1F56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DD77A79A-ABE6-4570-8785-BC04DF31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BAA6303E-27C6-43DD-AAAC-963EA1F0B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C19EB397-2658-47F2-84BA-FD861104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509C2F93-B56F-4EC5-89BE-648BCC906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74305E07-852E-4A6B-8913-AED37FDE9355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075101E0-F26F-46CA-80F8-B3F1DC18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259080</xdr:colOff>
      <xdr:row>20</xdr:row>
      <xdr:rowOff>205740</xdr:rowOff>
    </xdr:from>
    <xdr:to>
      <xdr:col>8</xdr:col>
      <xdr:colOff>438150</xdr:colOff>
      <xdr:row>31</xdr:row>
      <xdr:rowOff>91440</xdr:rowOff>
    </xdr:to>
    <xdr:pic>
      <xdr:nvPicPr>
        <xdr:cNvPr id="33" name="Imagen 32" descr="imageFORMULA CR-L1: Escáner de cheques: Canon Latin America">
          <a:extLst>
            <a:ext uri="{FF2B5EF4-FFF2-40B4-BE49-F238E27FC236}">
              <a16:creationId xmlns:a16="http://schemas.microsoft.com/office/drawing/2014/main" id="{CB909022-63B3-F638-97F5-61B3C2D1A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3901440"/>
          <a:ext cx="2621280" cy="174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7366B25-2E6D-47DF-9306-07FC2CF99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0D59F12-96B4-4CDC-ADBB-DDCA3867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E655D2CB-9127-4ED9-A476-592B2B0C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A2B1C933-A662-414E-AB10-52461696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6C00056D-3762-4BCD-888C-A6FAA13DD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F76967A1-8EB1-4A92-84F8-5B1DED35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37C9414A-1D3D-47D3-AC3F-3E9817061462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1190AA37-82BE-4EE4-AC40-0E64F95FE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F1820442-3D8D-4A5E-935C-528A0E90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4F485494-CF53-40BD-8991-3F34ED89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86CF0675-E79A-40F0-B9B4-C571798F1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7DFF3B7A-941F-4DCD-8CD7-2BB97730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4C6B60ED-0E59-4E7A-8592-3B2602950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60A637C3-24DF-404E-BFA0-B4769E3A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18CD6E5F-B212-4CBC-9C2A-50D69F8AE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CC01280A-3799-40FB-91E6-2EA2868B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74FC832A-06FB-4655-BF3E-BAFE382C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CF57FF6B-3C62-4931-94A7-E3C734D98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37F90D02-DDA8-4A7B-9510-58F4AD852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ED679BC6-4A5B-4CF8-85C7-67B26D51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131B7408-6C63-4301-8DBA-06D26E5D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7AF742AC-B911-4906-A247-C15F13560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1C1C9FD9-7121-4684-9C29-BBFD9AA5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4218BE50-7FA1-4702-9F99-69A63C4AE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2B846F47-4B3E-4336-8038-BA63F2E57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0D4AAEDF-D830-4BF1-88AD-4BBFA2568DAA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DC4614B2-0AE9-435C-99F6-275CB8D57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464820</xdr:colOff>
      <xdr:row>21</xdr:row>
      <xdr:rowOff>0</xdr:rowOff>
    </xdr:from>
    <xdr:to>
      <xdr:col>8</xdr:col>
      <xdr:colOff>647700</xdr:colOff>
      <xdr:row>31</xdr:row>
      <xdr:rowOff>135255</xdr:rowOff>
    </xdr:to>
    <xdr:pic>
      <xdr:nvPicPr>
        <xdr:cNvPr id="33" name="Imagen 32" descr="imageFORMULA CR-120 series - Escáneres de cheques imageFORMULA - Canon Spain">
          <a:extLst>
            <a:ext uri="{FF2B5EF4-FFF2-40B4-BE49-F238E27FC236}">
              <a16:creationId xmlns:a16="http://schemas.microsoft.com/office/drawing/2014/main" id="{52E37861-429D-084A-89B4-257228236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8340" y="3962400"/>
          <a:ext cx="2621280" cy="174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175067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6CF7EA61-6D92-4867-BBB1-8CB75C40E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741045</xdr:colOff>
      <xdr:row>103</xdr:row>
      <xdr:rowOff>21005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F0A55E0-239F-4F3D-BF62-34D102DEA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0E769A3D-81F8-40B8-95BD-B461722D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EFC2EFE9-EF20-4691-B059-568FE18D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C2E52A17-5798-473F-870A-D442C6EF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C355D2E1-91B7-403B-95D2-024453F39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71CF0931-6E9D-4A0C-8E23-07B73943D507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4B6B68D2-17F4-4C34-B617-F753AF189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84C9762D-F8A6-48D3-AB38-0F2FAF89A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B1E08B06-F786-4FB5-B6E8-85D559F4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F409D2AE-C943-4D6B-BC38-5E551362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D5A7E68-6020-445C-A70A-F3F4CF655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FA71DEDE-754E-4ACF-A13F-551DCF9E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DD772817-2756-4C26-B693-99324047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60E7421-96A3-41C5-82DB-8CE3D55EB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A71AB976-FED9-4181-8AE9-1DA00D76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BE19CE52-A4E9-4D66-9151-43AF7CAF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AE53B337-D849-493F-9BF3-194AA8AA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CDE2CDF4-A565-4967-A23B-0619E44B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2127CB95-1B6B-4ED8-A0AA-A88D78D4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10A6CF71-4EA3-4511-8C87-54DFF3A6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8327E8E4-D94F-457F-80A6-96FBD41D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DA03D78A-2C63-436A-8BE5-52E58ACF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6F22F51C-98A2-40CC-9055-DE55073D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18BAF861-BAB1-4774-933C-1E835EA1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5ED6FC26-1029-4E95-A078-992A4E4E9C26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3769A79B-5AC9-45F4-924C-D876857A4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441960</xdr:colOff>
      <xdr:row>20</xdr:row>
      <xdr:rowOff>228600</xdr:rowOff>
    </xdr:from>
    <xdr:to>
      <xdr:col>8</xdr:col>
      <xdr:colOff>628650</xdr:colOff>
      <xdr:row>31</xdr:row>
      <xdr:rowOff>100965</xdr:rowOff>
    </xdr:to>
    <xdr:pic>
      <xdr:nvPicPr>
        <xdr:cNvPr id="33" name="Imagen 32" descr="imageFORMULA CR-150 - Escáneres de cheques imageFORMULA - Canon Spain">
          <a:extLst>
            <a:ext uri="{FF2B5EF4-FFF2-40B4-BE49-F238E27FC236}">
              <a16:creationId xmlns:a16="http://schemas.microsoft.com/office/drawing/2014/main" id="{BDBC1623-D4B9-4154-DD8C-6E0D7F72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5480" y="3924300"/>
          <a:ext cx="2621280" cy="174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301C341-D3C2-4663-97FE-553A74E57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17195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118D463-0711-46D6-9CA7-4C54745A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CA9615F3-8A78-4734-B075-1D0D82D7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E52F5F73-0AD3-41EA-A830-ED31E92CB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285BAB6E-9602-44B6-9BD4-7E226362F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9EFC0C7A-73EE-4858-AF27-800A52035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CE0B0F25-4ACA-4AC4-A52E-52ADC458943E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6835ED1D-8276-48E8-BB56-770B20D6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C16A5BE0-6E3E-47E0-83E4-88D7C4E9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23BF7FDF-D446-48CB-9DBD-B40DCC326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179D4487-E2DD-4FE9-B029-4B78EF73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0CFA2496-A258-418D-902E-3B4C7502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77DB39BD-1C06-4732-BAF7-D4550B3F6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7BC7F365-3C11-4558-9EC9-03C3BC246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827A2B7B-12E8-4AD8-B39B-ECFEB7C8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D256DA9C-1918-41FB-9205-EFC41551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D9C11CA3-9F95-498E-AD70-24B6DEBC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FF99D802-7B4E-4D15-BA20-17CD1B9B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D1B4A0BE-F1C8-49DB-BD0A-19230EA3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2B906C08-935E-4FE1-A364-D6D647C20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1184C28C-F112-4DAE-9F1F-10D4ABEB4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BA976C01-BFEC-46F3-852B-C7C09CBE9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0895E8BC-7999-4BD8-9DE6-2D490D20F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6148F6D7-ACA3-4FEE-BB05-E2306D30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0111676F-1A1D-4D36-ADDB-094B8BFA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575BB731-6C40-4B08-86DA-86C2E0FE81A0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B8EDB76B-6AF6-4858-8616-54778FE3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365760</xdr:colOff>
      <xdr:row>20</xdr:row>
      <xdr:rowOff>144780</xdr:rowOff>
    </xdr:from>
    <xdr:to>
      <xdr:col>8</xdr:col>
      <xdr:colOff>552450</xdr:colOff>
      <xdr:row>31</xdr:row>
      <xdr:rowOff>15663</xdr:rowOff>
    </xdr:to>
    <xdr:pic>
      <xdr:nvPicPr>
        <xdr:cNvPr id="33" name="Imagen 32" descr="imageFORMULA CR-190i II: Escáneres: Canon Latin America">
          <a:extLst>
            <a:ext uri="{FF2B5EF4-FFF2-40B4-BE49-F238E27FC236}">
              <a16:creationId xmlns:a16="http://schemas.microsoft.com/office/drawing/2014/main" id="{D52CEE24-2B34-CE99-1088-5DF4B413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3840480"/>
          <a:ext cx="2621280" cy="174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73A3157-D30D-49DB-A0D4-F417006EE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35518</xdr:rowOff>
    </xdr:from>
    <xdr:to>
      <xdr:col>11</xdr:col>
      <xdr:colOff>741045</xdr:colOff>
      <xdr:row>103</xdr:row>
      <xdr:rowOff>15290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1B9E488-F139-41A3-996D-8F0BA813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4518"/>
          <a:ext cx="10615295" cy="9928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B4C8A2D8-8125-40DC-B554-0D63529E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0775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35927658-6643-4DE2-ACD3-1CE3FFEE8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0775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38FFBA60-D7C9-40D6-B7DE-8B6144AF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0775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BB563DB1-8AFF-4060-8F03-8B8619A3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0775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21346B60-AD1D-499B-8A89-956D8FFB0D6D}"/>
            </a:ext>
          </a:extLst>
        </xdr:cNvPr>
        <xdr:cNvSpPr>
          <a:spLocks noChangeAspect="1" noChangeArrowheads="1"/>
        </xdr:cNvSpPr>
      </xdr:nvSpPr>
      <xdr:spPr bwMode="auto">
        <a:xfrm>
          <a:off x="5153025" y="11077575"/>
          <a:ext cx="647700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9EC16B3F-9581-4914-A1A7-B4B91C24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0775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6758BC7E-4146-427F-8626-076A86466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07757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345988E4-5F3D-4CAC-A703-ED7A639F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8972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0940120A-3B3B-4B0B-BDDA-CFDE68C8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8972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EA113D68-D1E7-4A37-BDD2-20A9BBE3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8972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628A881C-B202-4C7A-AD22-5AFF2567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8972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69BF2FFA-5FD3-498B-9EFF-D8AA29DD0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8972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1E5968D7-4F2E-4256-9B5F-96B308D7D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8972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8BECC32C-0998-430A-87EB-AFAAC9EB6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8972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800C03CE-681C-4206-930D-42DBFC86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589722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CE659B86-E7CF-48FC-A9CE-B1C349DE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10775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C6B93F8A-ADF9-43CC-A788-CCB44D34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10775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731B5946-A154-4788-9159-F6DD90308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10775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6F22E8F3-CF71-4172-9EC9-AFCDE328E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10775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1F30232B-9544-4C77-8668-01F88947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10775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33364847-CA6F-4983-B246-099F2320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10775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DB78D822-249B-4A83-9AE5-FAB30A927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10775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21A0E299-DEF4-4715-AF41-39A86158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1077575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4B677491-5A13-4ACC-964F-3D5E13A558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158972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CEE621CF-6698-4553-B94F-5336B545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276725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381002</xdr:colOff>
      <xdr:row>20</xdr:row>
      <xdr:rowOff>171321</xdr:rowOff>
    </xdr:from>
    <xdr:to>
      <xdr:col>8</xdr:col>
      <xdr:colOff>645585</xdr:colOff>
      <xdr:row>34</xdr:row>
      <xdr:rowOff>35983</xdr:rowOff>
    </xdr:to>
    <xdr:pic>
      <xdr:nvPicPr>
        <xdr:cNvPr id="32" name="Imagen 31" descr="Escáner Canon Lide 300 CanoScan Negro | Dasmitec.pe">
          <a:extLst>
            <a:ext uri="{FF2B5EF4-FFF2-40B4-BE49-F238E27FC236}">
              <a16:creationId xmlns:a16="http://schemas.microsoft.com/office/drawing/2014/main" id="{F85398C1-7106-65DE-C56E-A4FA92573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386" r="5323" b="13267"/>
        <a:stretch/>
      </xdr:blipFill>
      <xdr:spPr bwMode="auto">
        <a:xfrm>
          <a:off x="5535085" y="3886071"/>
          <a:ext cx="2635250" cy="2192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3F028CF-8021-452B-BE75-067BBEDAC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17195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CAE6E1B-D639-41D3-8449-68AFA98A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4A4725A4-B6E5-4397-85E2-77F3EF8B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5EEFD99C-BEF9-4B83-8646-453C26AC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8A56B942-5C27-4AAB-9C90-0AB5AA0F8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A71174D-B99B-454C-A8BE-DE08425BD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8B8A4878-15E5-450A-8F8E-AA900C0FA4B3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EC11F1B6-17CF-47A6-8080-52CE824F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CA4ACE1C-4658-41F8-BB36-5F5A3D9EA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DDE001E2-53C7-4B7F-8958-FE320A2AF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4283A860-D58F-4DFF-8F28-213483417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5A3C7C19-F118-4175-976D-21430F43B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3EF59CC-18EE-404E-A5EB-86C0A0BB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B2499F15-EE80-4DA4-B6B2-69DA6941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02F8C698-AB49-4FD2-AD66-9694E9E7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BE2AF584-E1A1-4D9A-BAFC-9E7E0CDB7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DE54FED9-28FA-4A1F-A956-1BFA441E4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61003E00-E045-4302-9870-E52D9D5B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BBBA6C53-F35E-43FA-B763-07117F7C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737BFC00-42EF-4866-8EC7-ECFBFD0AB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D65F8384-C36F-4A0A-B8C7-598F4C65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C1F3AFD3-DD81-4E24-9246-12F12086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13882CF4-1506-4E20-9283-58AD8C609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0FE6C743-5743-46F7-BD8C-DA12FAEB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8AD9BE26-14F0-4FD3-A545-083226AB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196013B9-1E6E-42E7-B609-1C5994D75671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5336DE45-C56A-4E1B-B537-E043621E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275167</xdr:colOff>
      <xdr:row>20</xdr:row>
      <xdr:rowOff>116416</xdr:rowOff>
    </xdr:from>
    <xdr:to>
      <xdr:col>8</xdr:col>
      <xdr:colOff>440690</xdr:colOff>
      <xdr:row>36</xdr:row>
      <xdr:rowOff>124375</xdr:rowOff>
    </xdr:to>
    <xdr:pic>
      <xdr:nvPicPr>
        <xdr:cNvPr id="31" name="Imagen 30" descr="ScanFront 400 - Escáneres de documentos - Canon Spain">
          <a:extLst>
            <a:ext uri="{FF2B5EF4-FFF2-40B4-BE49-F238E27FC236}">
              <a16:creationId xmlns:a16="http://schemas.microsoft.com/office/drawing/2014/main" id="{DA9EAB7F-A674-CD4F-89F0-B25D63F722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70" r="31204"/>
        <a:stretch/>
      </xdr:blipFill>
      <xdr:spPr bwMode="auto">
        <a:xfrm>
          <a:off x="5429250" y="3831166"/>
          <a:ext cx="2540000" cy="264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175067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E444483-755E-4D7F-AC3A-49F94FA6F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030" cy="1017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469877A-DFF7-4582-8469-3D0A2474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87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D8FFFE75-F67D-4B4A-BD41-3AE9A13AB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FF030DB6-1A14-4EED-842A-76DB88470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DCA4CF60-14DA-474C-A3C5-A60B72D1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90D7AF6C-9D12-4632-A1FF-F9415329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1111D9DE-118B-4DEC-956F-0F6974A1B82E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7CC6AD6A-D892-4895-8265-A1DC91E35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B9A0A238-B5CC-4402-8AFE-08A54E848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B8A50DDA-98F0-43EE-8B37-99ABEE4BD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C541C88D-7FDB-46E5-90CA-7CBA8DCCB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E5FD626A-A18A-4DE0-B3F2-513833A3A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0897D77B-F110-463A-9F53-7D3B9A894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835CA142-0540-4814-8C06-EDB8403D1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FCF842F2-E550-4335-B8E5-7C103A94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E4401075-150F-436B-8726-7BBD05C8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6D51C2E2-DA8A-4355-8B20-270C8370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2F66EBE6-E6D4-4D12-8862-A722588D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D0F90155-E629-48E0-AF7E-14E2AB10D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FDA38170-3A4E-442A-8AD3-835D5629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7AD2BDA4-715E-4C41-BD8F-400AFF8D3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5D1D67AF-01E4-4F63-A691-7B6A1A83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9431922F-0A65-4A4B-BFBF-66BC4B86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8926B69C-3619-44B6-8BCF-6F3579124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B16A7FB7-CBF8-41BB-9398-27E4AB6B9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A9927C55-473D-41F0-A547-3C1D76D9CCFB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A6C6729E-38A6-4AD6-9C66-8E9841CF6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148167</xdr:colOff>
      <xdr:row>20</xdr:row>
      <xdr:rowOff>118483</xdr:rowOff>
    </xdr:from>
    <xdr:to>
      <xdr:col>8</xdr:col>
      <xdr:colOff>705273</xdr:colOff>
      <xdr:row>32</xdr:row>
      <xdr:rowOff>98735</xdr:rowOff>
    </xdr:to>
    <xdr:pic>
      <xdr:nvPicPr>
        <xdr:cNvPr id="33" name="Imagen 32" descr="imageFORMULA DR-F120: Escáner: Canon Latin America">
          <a:extLst>
            <a:ext uri="{FF2B5EF4-FFF2-40B4-BE49-F238E27FC236}">
              <a16:creationId xmlns:a16="http://schemas.microsoft.com/office/drawing/2014/main" id="{43981162-4018-376C-FB59-38830D9E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3833233"/>
          <a:ext cx="2931583" cy="198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175067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4652B4E2-9BD4-47FB-8EE9-E0CFEE46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030" cy="1017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826AF53-D8B3-483F-8A65-5E4B7042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870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397DB806-9DC4-4445-AC1B-24066EDA2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979F5D3E-E806-418C-91B2-774359BF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CE41F315-B1FE-4DB9-B767-9DF70789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CEC4061-906F-47BC-9C5D-29EA2D8F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D25D320A-E244-42DA-8BB4-69565851C50D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6832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18504C1-DAEF-4A2E-88D9-890EDA90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C3FCCAE0-38CA-41DE-BBF4-3A5FAE727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6832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DA91B14B-68D7-483C-8458-1F05CE423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A2BA8A11-EC82-468A-AC05-891488DC0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2CF1AD28-5101-4EBB-9FE9-38403481E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FE64ED72-9DF6-4E25-8606-62A7E3DCE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AC0EC0EC-C789-4B72-B591-1146B4248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E844EEA3-59DE-4FD1-B39C-1160B826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7C7E6119-3DD3-4727-83A0-18B2BDD9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AA374846-6823-466A-A16E-DD2D91EFD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4609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E238E7EF-5A0C-43C2-ABE6-C58F97CC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EFE71FD6-34E2-4D58-8E87-951203CF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3610F113-B4E3-48D5-ACC5-5E2E933A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AD82A550-E99C-48C7-829E-F183590F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3BC08239-A15C-4EF0-8B82-5F15148E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356BD5A1-141F-464D-B170-53F2FB81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BC8F60D8-0393-461C-AE38-F35589BB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13C33EC5-EB9D-4F99-B876-658C6618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6832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BA794535-1CA0-4F1E-9743-5CDEC86F9751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4609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87D88053-47C7-494F-B5C6-B6A92BBFE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9624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695325</xdr:colOff>
      <xdr:row>20</xdr:row>
      <xdr:rowOff>142875</xdr:rowOff>
    </xdr:from>
    <xdr:to>
      <xdr:col>8</xdr:col>
      <xdr:colOff>592990</xdr:colOff>
      <xdr:row>32</xdr:row>
      <xdr:rowOff>129540</xdr:rowOff>
    </xdr:to>
    <xdr:pic>
      <xdr:nvPicPr>
        <xdr:cNvPr id="33" name="Imagen 32" descr="imageFORMULA DR-C225W II: Escáner: Canon Latin America">
          <a:extLst>
            <a:ext uri="{FF2B5EF4-FFF2-40B4-BE49-F238E27FC236}">
              <a16:creationId xmlns:a16="http://schemas.microsoft.com/office/drawing/2014/main" id="{456D6184-ABE4-AFB0-1340-20CE064B28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67" r="15809" b="9612"/>
        <a:stretch/>
      </xdr:blipFill>
      <xdr:spPr bwMode="auto">
        <a:xfrm>
          <a:off x="5848350" y="3886200"/>
          <a:ext cx="2277010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175067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50462B96-C32A-4902-8478-7299203F5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030" cy="1017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A11809E-1F49-4F02-B291-84A83A5A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87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E2FFC4E3-F24B-4479-82BB-DA71B3A6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5D8315E6-B995-42F1-BFC4-784766F5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C2968AD4-D2DD-4CCB-96E1-51EAE6D7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7701F50C-17C4-4030-85BE-35540A5F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16192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F164ED06-3C1C-4616-899A-37FE8D16BD79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93345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86749367-8709-440B-A558-83D0F2D1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579F464D-BE0C-4519-9D7B-CFBA7F570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B2560248-B7C4-489A-B6E5-8C07C5B9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068813F8-4973-4746-BB2E-8F6BF23A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C2DFFA0E-5127-4732-85CF-C78E28E2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DBE9DFD7-BF6E-4422-A106-81F3FB9D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BD6FC007-72A9-4C07-89B4-4626AA2C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56F16ADD-5569-4FCF-92E6-403E66C8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36D9135E-958D-4821-9F3D-3FCF5904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15240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54DC2239-4FCD-475C-A753-011F62311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4B865E69-E01D-4AD5-9865-7CEA8DACB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D7AD3ED7-2272-4329-8381-C163F3BE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3D46E909-E783-4DD3-802E-F3DD27CC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51F956DC-3074-49A7-9585-72F4E9D1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AAE4FE5E-C252-48D2-A4BD-16ADC057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A7647967-D8CF-4A57-B7C3-4A4EDDE3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082E4567-AA72-4053-86E6-4098AB98D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7DFE1A39-8BCD-48FD-A6AE-AEA4AE8EB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55245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9583BEB2-743F-4D15-95F9-B2B973214196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131445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DB973366-A9B3-4397-971F-F9AAB8FA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800101</xdr:colOff>
      <xdr:row>20</xdr:row>
      <xdr:rowOff>129540</xdr:rowOff>
    </xdr:from>
    <xdr:to>
      <xdr:col>8</xdr:col>
      <xdr:colOff>662941</xdr:colOff>
      <xdr:row>32</xdr:row>
      <xdr:rowOff>95241</xdr:rowOff>
    </xdr:to>
    <xdr:pic>
      <xdr:nvPicPr>
        <xdr:cNvPr id="33" name="Imagen 32" descr="imageFORMULA DR-S150">
          <a:extLst>
            <a:ext uri="{FF2B5EF4-FFF2-40B4-BE49-F238E27FC236}">
              <a16:creationId xmlns:a16="http://schemas.microsoft.com/office/drawing/2014/main" id="{B2F428D1-4006-A25E-5670-7300B51F58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55" r="11409"/>
        <a:stretch/>
      </xdr:blipFill>
      <xdr:spPr bwMode="auto">
        <a:xfrm>
          <a:off x="5953126" y="3872865"/>
          <a:ext cx="2228850" cy="2013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21590</xdr:colOff>
      <xdr:row>5</xdr:row>
      <xdr:rowOff>175067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8901ADD-B024-48A5-A9EF-48C3FB62F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030" cy="1017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C912803-4DD3-404C-8C90-925CA59B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A20B0052-D9C8-4895-BF69-84EE74A4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EAB4DD5E-CE4C-4B0E-B852-ED0CA38AF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56CF3124-8F5A-459B-8ED8-ECF98F9E2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549EA931-CCE8-4F6B-B9C6-8D8D447D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A43FD902-7858-4CC2-8977-EF6185CBC9E0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A9D9C81A-9892-40D9-86A5-A200FE4DC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C38FAED8-5529-499C-B0C8-4A9B28302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4031783C-23C7-47AE-B41B-B67380E1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C6857843-6D9A-4BF5-80FB-C69F16C1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B0F2F6D4-7223-42C8-8810-FD481FFF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8DF4FB4F-E6AB-42F3-8A1B-61311815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14388E7E-F679-4D5B-B24E-09CBA4ECB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4E6B0CC7-3ACE-4EF9-98B9-D7E2FFBF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90E9507D-3B9C-463F-9FA4-B32D76F8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DBD1AD87-D81B-4BDD-AC31-81AEE4810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41B99750-0368-4315-829C-2C9A8A510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79396B8D-52A9-49DA-B007-9BFBAC73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9F60B597-3B03-4F25-B0B6-94DA0867A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F2BC0FB7-2AA7-499A-BDE6-CC7D198F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AF0756A1-7E84-4D10-86E9-8A8A8D236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5F50E810-F179-4633-9B03-26CBB9B7E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FF8124D5-524E-45A2-9E0D-756EB9B9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AAB33B39-2F68-4458-BB09-B87B4CCE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7EF769E8-F216-4F43-AE25-4BFF83907ECA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6FBD1EA5-243A-4BF0-9FE7-FCAF63F1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448715</xdr:colOff>
      <xdr:row>20</xdr:row>
      <xdr:rowOff>195791</xdr:rowOff>
    </xdr:from>
    <xdr:to>
      <xdr:col>8</xdr:col>
      <xdr:colOff>522393</xdr:colOff>
      <xdr:row>35</xdr:row>
      <xdr:rowOff>48048</xdr:rowOff>
    </xdr:to>
    <xdr:pic>
      <xdr:nvPicPr>
        <xdr:cNvPr id="31" name="Imagen 30" descr="SCANNER CANON DR-C230 | Datacont S.A.C">
          <a:extLst>
            <a:ext uri="{FF2B5EF4-FFF2-40B4-BE49-F238E27FC236}">
              <a16:creationId xmlns:a16="http://schemas.microsoft.com/office/drawing/2014/main" id="{D60D4704-3377-5957-34C3-60705C82B5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2" t="5768" r="4167" b="8333"/>
        <a:stretch/>
      </xdr:blipFill>
      <xdr:spPr bwMode="auto">
        <a:xfrm>
          <a:off x="5602798" y="3910541"/>
          <a:ext cx="2450060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F664FD9-AC0B-46EC-B826-2BE84A54B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4030" cy="1017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F8739AF-E200-4A5D-97D9-8C93FA69A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2EDF6239-5617-4635-A3B9-CEC9C66ED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ED5BF5E9-B56E-4215-BE08-EC7B8535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4E7D4923-97F5-4CA3-BF8F-3381BEF6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F51372C3-B0BD-427A-A519-5C301E1A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9099DFCB-F45E-4AAA-AF97-0B5DDB16E22E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1BA3A388-D6B3-4D50-866E-6D50D2C0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C96611E4-B711-470B-B4A9-91F1C23B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DD59CF2D-F56F-4351-B873-3987D51E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E1207E70-A54A-4F64-87E4-2052A69A8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91EE57BF-AA5D-4A4A-B12D-ED7AE8E5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28C6511B-09D6-426C-A685-77E15924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AE8F4E80-5E62-4FAD-89E8-0070671F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34CEEAA1-05C3-4774-95D3-B0E97575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07E6D59F-BDFA-4E35-A512-BDDA4011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82EDBFC8-CDA3-481F-AA16-E080AFBE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377D5F64-5306-4B99-9424-C032EB1B0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FB5E0F80-CBCC-42C1-ABA9-1BB49B0F2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65EB68AF-7B21-4AF3-B4B6-0CC0169D4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F69C56E6-7117-40B0-8E1F-1BEB8594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6EE18656-6B4C-470E-B89E-FCDD509A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496B627C-456E-45C8-9FFC-25BC67C7F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4979F82A-F5DE-43C7-8633-3648292F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D526EC0F-BB02-491E-A302-33428826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FCA3A53A-233F-43F7-BE76-2F8350C2FEF2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A194B7DE-E945-43F8-92C7-59D8AA52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20</xdr:row>
      <xdr:rowOff>211667</xdr:rowOff>
    </xdr:from>
    <xdr:to>
      <xdr:col>8</xdr:col>
      <xdr:colOff>456514</xdr:colOff>
      <xdr:row>36</xdr:row>
      <xdr:rowOff>39258</xdr:rowOff>
    </xdr:to>
    <xdr:pic>
      <xdr:nvPicPr>
        <xdr:cNvPr id="31" name="Imagen 30" descr="DRC-240 Canon Black Document Scanner">
          <a:extLst>
            <a:ext uri="{FF2B5EF4-FFF2-40B4-BE49-F238E27FC236}">
              <a16:creationId xmlns:a16="http://schemas.microsoft.com/office/drawing/2014/main" id="{E613950C-FFA2-6413-22BE-F4A39183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583" y="3926417"/>
          <a:ext cx="2636681" cy="247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2EFB913-0000-4950-88FF-057EB0605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28745</xdr:rowOff>
    </xdr:from>
    <xdr:to>
      <xdr:col>11</xdr:col>
      <xdr:colOff>741045</xdr:colOff>
      <xdr:row>103</xdr:row>
      <xdr:rowOff>5554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4ED7DD44-ED00-447E-AD75-93DA0EEA7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57745"/>
          <a:ext cx="10615295" cy="9928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3" name="Picture 83" descr="spacer">
          <a:extLst>
            <a:ext uri="{FF2B5EF4-FFF2-40B4-BE49-F238E27FC236}">
              <a16:creationId xmlns:a16="http://schemas.microsoft.com/office/drawing/2014/main" id="{235BC9C4-9406-48FE-A62D-C14023695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4" name="Picture 84" descr="spacer">
          <a:extLst>
            <a:ext uri="{FF2B5EF4-FFF2-40B4-BE49-F238E27FC236}">
              <a16:creationId xmlns:a16="http://schemas.microsoft.com/office/drawing/2014/main" id="{1A1D395A-1598-4966-952C-E749FB8B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5" name="Picture 83" descr="spacer">
          <a:extLst>
            <a:ext uri="{FF2B5EF4-FFF2-40B4-BE49-F238E27FC236}">
              <a16:creationId xmlns:a16="http://schemas.microsoft.com/office/drawing/2014/main" id="{B7C26A11-9E3F-426C-8C87-FF028B5DC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6" name="Picture 84" descr="spacer">
          <a:extLst>
            <a:ext uri="{FF2B5EF4-FFF2-40B4-BE49-F238E27FC236}">
              <a16:creationId xmlns:a16="http://schemas.microsoft.com/office/drawing/2014/main" id="{6DC2502B-8BDF-4A1D-8D0F-41DE9742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647700</xdr:colOff>
      <xdr:row>64</xdr:row>
      <xdr:rowOff>20002</xdr:rowOff>
    </xdr:to>
    <xdr:sp macro="" textlink="">
      <xdr:nvSpPr>
        <xdr:cNvPr id="7" name="AutoShape 410">
          <a:extLst>
            <a:ext uri="{FF2B5EF4-FFF2-40B4-BE49-F238E27FC236}">
              <a16:creationId xmlns:a16="http://schemas.microsoft.com/office/drawing/2014/main" id="{74931157-1CFF-4A9C-AAC9-3921E565B774}"/>
            </a:ext>
          </a:extLst>
        </xdr:cNvPr>
        <xdr:cNvSpPr>
          <a:spLocks noChangeAspect="1" noChangeArrowheads="1"/>
        </xdr:cNvSpPr>
      </xdr:nvSpPr>
      <xdr:spPr bwMode="auto">
        <a:xfrm>
          <a:off x="5303520" y="10949940"/>
          <a:ext cx="647700" cy="1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114300</xdr:colOff>
      <xdr:row>63</xdr:row>
      <xdr:rowOff>97155</xdr:rowOff>
    </xdr:to>
    <xdr:pic>
      <xdr:nvPicPr>
        <xdr:cNvPr id="8" name="Picture 83" descr="spacer">
          <a:extLst>
            <a:ext uri="{FF2B5EF4-FFF2-40B4-BE49-F238E27FC236}">
              <a16:creationId xmlns:a16="http://schemas.microsoft.com/office/drawing/2014/main" id="{3462A71C-73C6-4E97-BD65-847A5851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19050</xdr:colOff>
      <xdr:row>63</xdr:row>
      <xdr:rowOff>114300</xdr:rowOff>
    </xdr:to>
    <xdr:pic>
      <xdr:nvPicPr>
        <xdr:cNvPr id="9" name="Picture 84" descr="spacer">
          <a:extLst>
            <a:ext uri="{FF2B5EF4-FFF2-40B4-BE49-F238E27FC236}">
              <a16:creationId xmlns:a16="http://schemas.microsoft.com/office/drawing/2014/main" id="{6AEB9875-013B-4F2E-8B04-7172938E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10949940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0" name="Picture 15" descr="1x1">
          <a:extLst>
            <a:ext uri="{FF2B5EF4-FFF2-40B4-BE49-F238E27FC236}">
              <a16:creationId xmlns:a16="http://schemas.microsoft.com/office/drawing/2014/main" id="{FC92279C-1718-45B7-AC0B-FFE2D425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1" name="Picture 17" descr="1x1">
          <a:extLst>
            <a:ext uri="{FF2B5EF4-FFF2-40B4-BE49-F238E27FC236}">
              <a16:creationId xmlns:a16="http://schemas.microsoft.com/office/drawing/2014/main" id="{B75048EB-B94D-4A62-B649-181DA5D14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2" name="Picture 19" descr="1x1">
          <a:extLst>
            <a:ext uri="{FF2B5EF4-FFF2-40B4-BE49-F238E27FC236}">
              <a16:creationId xmlns:a16="http://schemas.microsoft.com/office/drawing/2014/main" id="{47BF6C64-9C44-4EAF-9F97-4F275A40F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3" name="Picture 21" descr="1x1">
          <a:extLst>
            <a:ext uri="{FF2B5EF4-FFF2-40B4-BE49-F238E27FC236}">
              <a16:creationId xmlns:a16="http://schemas.microsoft.com/office/drawing/2014/main" id="{958AFA28-0DC0-4945-A452-44E83CEA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4" name="Picture 23" descr="1x1">
          <a:extLst>
            <a:ext uri="{FF2B5EF4-FFF2-40B4-BE49-F238E27FC236}">
              <a16:creationId xmlns:a16="http://schemas.microsoft.com/office/drawing/2014/main" id="{438DEBBB-16B6-44CC-A619-4E244EE28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5" name="Picture 25" descr="1x1">
          <a:extLst>
            <a:ext uri="{FF2B5EF4-FFF2-40B4-BE49-F238E27FC236}">
              <a16:creationId xmlns:a16="http://schemas.microsoft.com/office/drawing/2014/main" id="{913F539E-550A-46BD-9024-4E44418D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6" name="Picture 27" descr="1x1">
          <a:extLst>
            <a:ext uri="{FF2B5EF4-FFF2-40B4-BE49-F238E27FC236}">
              <a16:creationId xmlns:a16="http://schemas.microsoft.com/office/drawing/2014/main" id="{E484800A-A193-4237-BF50-335148928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266700</xdr:colOff>
      <xdr:row>92</xdr:row>
      <xdr:rowOff>19050</xdr:rowOff>
    </xdr:to>
    <xdr:pic>
      <xdr:nvPicPr>
        <xdr:cNvPr id="17" name="Picture 29" descr="1x1">
          <a:extLst>
            <a:ext uri="{FF2B5EF4-FFF2-40B4-BE49-F238E27FC236}">
              <a16:creationId xmlns:a16="http://schemas.microsoft.com/office/drawing/2014/main" id="{604C88CC-5DB6-4522-B8BB-BEF936E0F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5727680"/>
          <a:ext cx="105156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8" name="Picture 15" descr="1x1">
          <a:extLst>
            <a:ext uri="{FF2B5EF4-FFF2-40B4-BE49-F238E27FC236}">
              <a16:creationId xmlns:a16="http://schemas.microsoft.com/office/drawing/2014/main" id="{57EB4081-AC6D-431C-9775-E17BC9F0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19" name="Picture 17" descr="1x1">
          <a:extLst>
            <a:ext uri="{FF2B5EF4-FFF2-40B4-BE49-F238E27FC236}">
              <a16:creationId xmlns:a16="http://schemas.microsoft.com/office/drawing/2014/main" id="{46C171F7-78C1-4EDE-A193-7AA0ACC6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0" name="Picture 19" descr="1x1">
          <a:extLst>
            <a:ext uri="{FF2B5EF4-FFF2-40B4-BE49-F238E27FC236}">
              <a16:creationId xmlns:a16="http://schemas.microsoft.com/office/drawing/2014/main" id="{924F5CBA-7FF9-4585-8972-4ECBBED8A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1" name="Picture 21" descr="1x1">
          <a:extLst>
            <a:ext uri="{FF2B5EF4-FFF2-40B4-BE49-F238E27FC236}">
              <a16:creationId xmlns:a16="http://schemas.microsoft.com/office/drawing/2014/main" id="{95954598-58B5-4926-8DB6-BDEF5E4B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2" name="Picture 23" descr="1x1">
          <a:extLst>
            <a:ext uri="{FF2B5EF4-FFF2-40B4-BE49-F238E27FC236}">
              <a16:creationId xmlns:a16="http://schemas.microsoft.com/office/drawing/2014/main" id="{BEAEEA67-B1BB-466E-9C95-0247E1F1C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3" name="Picture 25" descr="1x1">
          <a:extLst>
            <a:ext uri="{FF2B5EF4-FFF2-40B4-BE49-F238E27FC236}">
              <a16:creationId xmlns:a16="http://schemas.microsoft.com/office/drawing/2014/main" id="{E9A9959F-A27C-457E-A36D-B2CF40A0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4" name="Picture 27" descr="1x1">
          <a:extLst>
            <a:ext uri="{FF2B5EF4-FFF2-40B4-BE49-F238E27FC236}">
              <a16:creationId xmlns:a16="http://schemas.microsoft.com/office/drawing/2014/main" id="{1DEAF8FC-FD82-4E4A-A62F-737C9B1F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63</xdr:row>
      <xdr:rowOff>0</xdr:rowOff>
    </xdr:from>
    <xdr:ext cx="1028700" cy="9525"/>
    <xdr:pic>
      <xdr:nvPicPr>
        <xdr:cNvPr id="25" name="Picture 29" descr="1x1">
          <a:extLst>
            <a:ext uri="{FF2B5EF4-FFF2-40B4-BE49-F238E27FC236}">
              <a16:creationId xmlns:a16="http://schemas.microsoft.com/office/drawing/2014/main" id="{7B682BB4-5594-48FA-87E7-D62A2698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949940"/>
          <a:ext cx="10287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59055</xdr:rowOff>
    </xdr:to>
    <xdr:sp macro="" textlink="">
      <xdr:nvSpPr>
        <xdr:cNvPr id="26" name="AutoShape 568" descr="Resultado de imagen para DRM 160 II">
          <a:extLst>
            <a:ext uri="{FF2B5EF4-FFF2-40B4-BE49-F238E27FC236}">
              <a16:creationId xmlns:a16="http://schemas.microsoft.com/office/drawing/2014/main" id="{92AA58F5-7B45-4A91-B968-9F651554CE3F}"/>
            </a:ext>
          </a:extLst>
        </xdr:cNvPr>
        <xdr:cNvSpPr>
          <a:spLocks noChangeAspect="1" noChangeArrowheads="1"/>
        </xdr:cNvSpPr>
      </xdr:nvSpPr>
      <xdr:spPr bwMode="auto">
        <a:xfrm>
          <a:off x="1470660" y="15727680"/>
          <a:ext cx="304800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21</xdr:row>
      <xdr:rowOff>0</xdr:rowOff>
    </xdr:from>
    <xdr:to>
      <xdr:col>2</xdr:col>
      <xdr:colOff>533400</xdr:colOff>
      <xdr:row>21</xdr:row>
      <xdr:rowOff>135255</xdr:rowOff>
    </xdr:to>
    <xdr:pic>
      <xdr:nvPicPr>
        <xdr:cNvPr id="27" name="Imagen 1">
          <a:extLst>
            <a:ext uri="{FF2B5EF4-FFF2-40B4-BE49-F238E27FC236}">
              <a16:creationId xmlns:a16="http://schemas.microsoft.com/office/drawing/2014/main" id="{AC802F8A-07F6-4878-8050-BEF84FC3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4229100"/>
          <a:ext cx="0" cy="142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541020</xdr:colOff>
      <xdr:row>20</xdr:row>
      <xdr:rowOff>121920</xdr:rowOff>
    </xdr:from>
    <xdr:to>
      <xdr:col>8</xdr:col>
      <xdr:colOff>628650</xdr:colOff>
      <xdr:row>30</xdr:row>
      <xdr:rowOff>55378</xdr:rowOff>
    </xdr:to>
    <xdr:pic>
      <xdr:nvPicPr>
        <xdr:cNvPr id="33" name="Imagen 32" descr="imageFORMULA DR-M140: Escáner: Canon Latin America">
          <a:extLst>
            <a:ext uri="{FF2B5EF4-FFF2-40B4-BE49-F238E27FC236}">
              <a16:creationId xmlns:a16="http://schemas.microsoft.com/office/drawing/2014/main" id="{3909BD28-12EF-13B5-8DA6-C7A8A1CC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3817620"/>
          <a:ext cx="2529840" cy="1653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17780</xdr:colOff>
      <xdr:row>5</xdr:row>
      <xdr:rowOff>171257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E11E1D5-7EFE-4842-B797-349C008F0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57840" cy="10217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39328</xdr:rowOff>
    </xdr:from>
    <xdr:to>
      <xdr:col>11</xdr:col>
      <xdr:colOff>744855</xdr:colOff>
      <xdr:row>103</xdr:row>
      <xdr:rowOff>19947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3CB42F4-FFC0-46DE-8EFC-8747EAAE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328"/>
          <a:ext cx="10615295" cy="992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0490-912C-4E80-9E05-C0145D3E0F4B}">
  <sheetPr>
    <tabColor rgb="FFC8102E"/>
  </sheetPr>
  <dimension ref="A1:R96"/>
  <sheetViews>
    <sheetView showGridLines="0" tabSelected="1" zoomScale="90" zoomScaleNormal="90" zoomScaleSheetLayoutView="80" workbookViewId="0">
      <selection activeCell="C72" sqref="C72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39" t="s">
        <v>43</v>
      </c>
      <c r="D21" s="21"/>
      <c r="E21" s="21"/>
      <c r="F21" s="21"/>
      <c r="G21" s="21"/>
      <c r="H21" s="21"/>
      <c r="I21" s="28"/>
      <c r="J21" s="68">
        <f>N22-(N22*N21)</f>
        <v>271</v>
      </c>
      <c r="K21" s="105">
        <f>J21*B21</f>
        <v>271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44</v>
      </c>
      <c r="D22" s="22"/>
      <c r="E22" s="22"/>
      <c r="F22" s="22"/>
      <c r="G22" s="23"/>
      <c r="H22" s="23"/>
      <c r="I22" s="30"/>
      <c r="J22" s="74"/>
      <c r="K22" s="88"/>
      <c r="L22" s="89"/>
      <c r="N22" s="43">
        <v>271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74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47</v>
      </c>
      <c r="D24" s="24"/>
      <c r="E24" s="24"/>
      <c r="F24" s="24"/>
      <c r="G24" s="25"/>
      <c r="H24" s="25"/>
      <c r="I24" s="30"/>
      <c r="J24" s="74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74"/>
      <c r="K25" s="88"/>
      <c r="L25" s="89"/>
    </row>
    <row r="26" spans="1:18" s="1" customFormat="1" ht="12.75" customHeight="1" x14ac:dyDescent="0.3">
      <c r="A26" s="59"/>
      <c r="B26" s="59"/>
      <c r="C26" s="58" t="s">
        <v>49</v>
      </c>
      <c r="D26" s="24"/>
      <c r="E26" s="24"/>
      <c r="F26" s="24"/>
      <c r="G26" s="23"/>
      <c r="H26" s="23"/>
      <c r="I26" s="30"/>
      <c r="J26" s="74"/>
      <c r="K26" s="88"/>
      <c r="L26" s="89"/>
    </row>
    <row r="27" spans="1:18" s="1" customFormat="1" ht="12.75" customHeight="1" x14ac:dyDescent="0.3">
      <c r="A27" s="59"/>
      <c r="B27" s="59"/>
      <c r="C27" s="58" t="s">
        <v>50</v>
      </c>
      <c r="D27" s="24"/>
      <c r="E27" s="24"/>
      <c r="F27" s="24"/>
      <c r="G27" s="23"/>
      <c r="H27" s="23"/>
      <c r="I27" s="30"/>
      <c r="J27" s="74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74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74"/>
      <c r="K29" s="88"/>
      <c r="L29" s="89"/>
    </row>
    <row r="30" spans="1:18" s="1" customFormat="1" ht="12.75" customHeight="1" x14ac:dyDescent="0.3">
      <c r="A30" s="59"/>
      <c r="B30" s="59"/>
      <c r="C30" s="67" t="s">
        <v>53</v>
      </c>
      <c r="D30" s="24"/>
      <c r="E30" s="24"/>
      <c r="F30" s="24"/>
      <c r="G30" s="23"/>
      <c r="H30" s="23"/>
      <c r="I30" s="30"/>
      <c r="J30" s="74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74"/>
      <c r="K31" s="88"/>
      <c r="L31" s="89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74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74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57</v>
      </c>
      <c r="D34" s="24"/>
      <c r="E34" s="24"/>
      <c r="F34" s="24"/>
      <c r="G34" s="23"/>
      <c r="H34" s="23"/>
      <c r="I34" s="30"/>
      <c r="J34" s="74"/>
      <c r="K34" s="88"/>
      <c r="L34" s="89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74"/>
      <c r="K35" s="88"/>
      <c r="L35" s="89"/>
    </row>
    <row r="36" spans="1:16" s="1" customFormat="1" ht="12.75" customHeight="1" x14ac:dyDescent="0.3">
      <c r="A36" s="59"/>
      <c r="B36" s="59"/>
      <c r="C36" s="56" t="s">
        <v>59</v>
      </c>
      <c r="D36" s="24"/>
      <c r="E36" s="24"/>
      <c r="F36" s="24"/>
      <c r="G36" s="23"/>
      <c r="H36" s="23"/>
      <c r="I36" s="30"/>
      <c r="J36" s="74"/>
      <c r="K36" s="88"/>
      <c r="L36" s="89"/>
      <c r="P36"/>
    </row>
    <row r="37" spans="1:16" s="1" customFormat="1" ht="12.75" customHeight="1" x14ac:dyDescent="0.3">
      <c r="A37" s="59"/>
      <c r="B37" s="59"/>
      <c r="C37" s="69" t="s">
        <v>65</v>
      </c>
      <c r="D37" s="24"/>
      <c r="E37" s="24"/>
      <c r="F37" s="24"/>
      <c r="G37" s="23"/>
      <c r="H37" s="23"/>
      <c r="I37" s="30"/>
      <c r="J37" s="74"/>
      <c r="K37" s="88"/>
      <c r="L37" s="89"/>
    </row>
    <row r="38" spans="1:16" s="1" customFormat="1" ht="12.75" customHeight="1" x14ac:dyDescent="0.3">
      <c r="A38" s="59"/>
      <c r="B38" s="59"/>
      <c r="C38" s="69" t="s">
        <v>66</v>
      </c>
      <c r="D38" s="24"/>
      <c r="E38" s="24"/>
      <c r="F38" s="24"/>
      <c r="G38" s="23"/>
      <c r="H38" s="23"/>
      <c r="I38" s="30"/>
      <c r="J38" s="74"/>
      <c r="K38" s="88"/>
      <c r="L38" s="89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74"/>
      <c r="K39" s="88"/>
      <c r="L39" s="89"/>
    </row>
    <row r="40" spans="1:16" s="1" customFormat="1" ht="12.75" customHeight="1" x14ac:dyDescent="0.3">
      <c r="A40" s="59"/>
      <c r="B40" s="59"/>
      <c r="C40" s="67" t="s">
        <v>61</v>
      </c>
      <c r="D40" s="24"/>
      <c r="E40" s="24"/>
      <c r="F40" s="24"/>
      <c r="G40" s="23"/>
      <c r="H40" s="23"/>
      <c r="I40" s="30"/>
      <c r="J40" s="74"/>
      <c r="K40" s="88"/>
      <c r="L40" s="89"/>
    </row>
    <row r="41" spans="1:16" s="1" customFormat="1" ht="12.75" customHeight="1" x14ac:dyDescent="0.3">
      <c r="A41" s="59"/>
      <c r="B41" s="59"/>
      <c r="C41" s="58" t="s">
        <v>62</v>
      </c>
      <c r="D41" s="24"/>
      <c r="E41" s="24"/>
      <c r="F41" s="24"/>
      <c r="G41" s="23"/>
      <c r="H41" s="23"/>
      <c r="I41" s="30"/>
      <c r="J41" s="74"/>
      <c r="K41" s="75"/>
      <c r="L41" s="76"/>
    </row>
    <row r="42" spans="1:16" s="1" customFormat="1" ht="12.75" customHeight="1" x14ac:dyDescent="0.3">
      <c r="A42" s="59"/>
      <c r="B42" s="59"/>
      <c r="C42" s="58" t="s">
        <v>63</v>
      </c>
      <c r="D42" s="24"/>
      <c r="E42" s="24"/>
      <c r="F42" s="24"/>
      <c r="G42" s="23"/>
      <c r="H42" s="23"/>
      <c r="I42" s="30"/>
      <c r="J42" s="74"/>
      <c r="K42" s="75"/>
      <c r="L42" s="76"/>
    </row>
    <row r="43" spans="1:16" s="1" customFormat="1" ht="12.75" customHeight="1" x14ac:dyDescent="0.3">
      <c r="A43" s="59"/>
      <c r="B43" s="59"/>
      <c r="C43" s="58" t="s">
        <v>64</v>
      </c>
      <c r="D43" s="24"/>
      <c r="E43" s="24"/>
      <c r="F43" s="24"/>
      <c r="G43" s="23"/>
      <c r="H43" s="23"/>
      <c r="I43" s="30"/>
      <c r="J43" s="74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74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74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74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74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74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74"/>
      <c r="K49" s="75"/>
      <c r="L49" s="76"/>
    </row>
    <row r="50" spans="1:12" s="1" customFormat="1" ht="12.75" customHeight="1" x14ac:dyDescent="0.3">
      <c r="A50" s="59"/>
      <c r="B50" s="59"/>
      <c r="C50" s="31"/>
      <c r="D50" s="24"/>
      <c r="E50" s="24"/>
      <c r="F50" s="24"/>
      <c r="G50" s="23"/>
      <c r="H50" s="23"/>
      <c r="I50" s="30"/>
      <c r="J50" s="74"/>
      <c r="K50" s="88"/>
      <c r="L50" s="89"/>
    </row>
    <row r="51" spans="1:12" s="1" customFormat="1" ht="12.75" customHeight="1" x14ac:dyDescent="0.3">
      <c r="A51" s="71"/>
      <c r="B51" s="71"/>
      <c r="D51" s="24"/>
      <c r="E51" s="24"/>
      <c r="F51" s="24"/>
      <c r="G51" s="23"/>
      <c r="H51" s="23"/>
      <c r="I51" s="30"/>
      <c r="J51" s="77"/>
      <c r="K51" s="78"/>
      <c r="L51" s="79"/>
    </row>
    <row r="52" spans="1:12" s="1" customFormat="1" ht="12.75" customHeight="1" x14ac:dyDescent="0.3">
      <c r="A52" s="71"/>
      <c r="B52" s="71"/>
      <c r="C52" s="31"/>
      <c r="D52" s="24"/>
      <c r="E52" s="24"/>
      <c r="F52" s="24"/>
      <c r="G52" s="23"/>
      <c r="H52" s="23"/>
      <c r="I52" s="30"/>
      <c r="J52" s="77"/>
      <c r="K52" s="75"/>
      <c r="L52" s="76"/>
    </row>
    <row r="53" spans="1:12" s="1" customFormat="1" ht="12.75" customHeight="1" x14ac:dyDescent="0.3">
      <c r="A53" s="59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74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74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74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74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74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74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74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74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74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74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271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32.519999999999996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303.52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 s="125"/>
      <c r="K86" s="125"/>
      <c r="L86" s="125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6:L86"/>
    <mergeCell ref="A93:L93"/>
    <mergeCell ref="A64:J64"/>
    <mergeCell ref="K64:L64"/>
    <mergeCell ref="K53:L53"/>
    <mergeCell ref="K54:L54"/>
    <mergeCell ref="K56:L56"/>
    <mergeCell ref="K57:L57"/>
    <mergeCell ref="K58:L58"/>
    <mergeCell ref="K59:L59"/>
    <mergeCell ref="K60:L60"/>
    <mergeCell ref="K61:L61"/>
    <mergeCell ref="K62:L62"/>
    <mergeCell ref="K63:L63"/>
    <mergeCell ref="K55:L55"/>
    <mergeCell ref="K39:L39"/>
    <mergeCell ref="K40:L40"/>
    <mergeCell ref="K31:L31"/>
    <mergeCell ref="K32:L32"/>
    <mergeCell ref="K33:L33"/>
    <mergeCell ref="K34:L34"/>
    <mergeCell ref="K35:L35"/>
    <mergeCell ref="K50:L50"/>
    <mergeCell ref="K30:L30"/>
    <mergeCell ref="C20:I20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6:L36"/>
    <mergeCell ref="K37:L37"/>
    <mergeCell ref="K38:L38"/>
    <mergeCell ref="B13:D13"/>
    <mergeCell ref="G13:L13"/>
    <mergeCell ref="B14:D14"/>
    <mergeCell ref="G14:L14"/>
    <mergeCell ref="G17:H17"/>
    <mergeCell ref="I17:K18"/>
    <mergeCell ref="L17:L18"/>
    <mergeCell ref="G18:H18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730F-9AB1-4F51-B72F-5F7F3385F369}">
  <sheetPr>
    <tabColor rgb="FFC8102E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306</v>
      </c>
      <c r="D21" s="21"/>
      <c r="E21" s="21"/>
      <c r="F21" s="21"/>
      <c r="G21" s="21"/>
      <c r="H21" s="21"/>
      <c r="I21" s="28"/>
      <c r="J21" s="68">
        <v>1100</v>
      </c>
      <c r="K21" s="105">
        <f>J21*B21</f>
        <v>1100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119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1279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141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142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168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143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144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57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145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146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147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307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308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309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310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311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1100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132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1232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1A46-0092-4BA9-96B8-AA36455A7E11}">
  <sheetPr>
    <tabColor rgb="FFC8102E"/>
  </sheetPr>
  <dimension ref="A1:R102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152</v>
      </c>
      <c r="D21" s="21"/>
      <c r="E21" s="21"/>
      <c r="F21" s="21"/>
      <c r="G21" s="21"/>
      <c r="H21" s="21"/>
      <c r="I21" s="28"/>
      <c r="J21" s="68">
        <f>N22-(N22*N21)</f>
        <v>1395</v>
      </c>
      <c r="K21" s="105">
        <f>J21*B21</f>
        <v>1395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119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1395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153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142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120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154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57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155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156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157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158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159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160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151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1395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167.4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1562.4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94E4-CCC0-4997-9AB2-988359DA8B79}">
  <sheetPr>
    <tabColor rgb="FFC8102E"/>
  </sheetPr>
  <dimension ref="A1:R100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262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161</v>
      </c>
      <c r="D21" s="21"/>
      <c r="E21" s="21"/>
      <c r="F21" s="21"/>
      <c r="G21" s="21"/>
      <c r="H21" s="21"/>
      <c r="I21" s="28"/>
      <c r="J21" s="68">
        <f>N22-(N22*N21)</f>
        <v>2562</v>
      </c>
      <c r="K21" s="105">
        <f>J21*B21</f>
        <v>2562</v>
      </c>
      <c r="L21" s="106"/>
      <c r="N21" s="42">
        <v>0</v>
      </c>
      <c r="O21" s="40" t="s">
        <v>17</v>
      </c>
      <c r="P21" s="40"/>
      <c r="Q21" s="41"/>
    </row>
    <row r="22" spans="1:18" s="1" customFormat="1" ht="12.75" customHeight="1" x14ac:dyDescent="0.3">
      <c r="A22" s="59"/>
      <c r="B22" s="59"/>
      <c r="C22" s="29" t="s">
        <v>119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2562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153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142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162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154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109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155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156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157</v>
      </c>
      <c r="D38" s="24"/>
      <c r="E38" s="24"/>
      <c r="F38" s="24"/>
      <c r="G38" s="23"/>
      <c r="H38" s="23"/>
      <c r="I38" s="30"/>
      <c r="J38" s="45"/>
      <c r="K38" s="88"/>
      <c r="L38" s="89"/>
      <c r="O38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163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164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165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151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2562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307.44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2869.44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0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5EDC-4DE0-469E-8F31-708A6788CB5D}">
  <sheetPr>
    <tabColor rgb="FFC8102E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166</v>
      </c>
      <c r="D21" s="21"/>
      <c r="E21" s="21"/>
      <c r="F21" s="21"/>
      <c r="G21" s="21"/>
      <c r="H21" s="21"/>
      <c r="I21" s="28"/>
      <c r="J21" s="68">
        <f>N22-(N22*N21)</f>
        <v>1610</v>
      </c>
      <c r="K21" s="105">
        <f>J21*B21</f>
        <v>1610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119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1610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153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167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168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169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170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155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156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157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163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164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171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172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1610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193.2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1803.2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82A7-D21C-4F7E-BF7F-728844436D4D}">
  <sheetPr>
    <tabColor rgb="FFC8102E"/>
  </sheetPr>
  <dimension ref="A1:R102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262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173</v>
      </c>
      <c r="D21" s="21"/>
      <c r="E21" s="21"/>
      <c r="F21" s="21"/>
      <c r="G21" s="21"/>
      <c r="H21" s="21"/>
      <c r="I21" s="28"/>
      <c r="J21" s="68">
        <f>N22-(N22*N21)</f>
        <v>3648</v>
      </c>
      <c r="K21" s="105">
        <f>J21*B21</f>
        <v>3648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263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3648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174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167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175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176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109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155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156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157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177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178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179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180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172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6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6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6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6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  <c r="P52"/>
    </row>
    <row r="53" spans="1:16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6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6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6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6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6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6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6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6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6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6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6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3648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437.76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4085.76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CAC5-CE8D-4503-A5F1-9E5FBE5CCACD}">
  <sheetPr>
    <tabColor rgb="FFC8102E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249</v>
      </c>
      <c r="D21" s="21"/>
      <c r="E21" s="21"/>
      <c r="F21" s="21"/>
      <c r="G21" s="21"/>
      <c r="H21" s="21"/>
      <c r="I21" s="28"/>
      <c r="J21" s="68">
        <f>N22-(N22*N21)</f>
        <v>3988</v>
      </c>
      <c r="K21" s="105">
        <f>J21*B21</f>
        <v>3988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263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3988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250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213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239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240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251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  <c r="O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242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243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O36"/>
      <c r="P36"/>
    </row>
    <row r="37" spans="1:16" s="1" customFormat="1" ht="12.75" customHeight="1" x14ac:dyDescent="0.3">
      <c r="A37" s="59"/>
      <c r="B37" s="59"/>
      <c r="C37" s="69" t="s">
        <v>244</v>
      </c>
      <c r="D37" s="24"/>
      <c r="E37" s="24"/>
      <c r="F37" s="24"/>
      <c r="G37" s="23"/>
      <c r="H37" s="23"/>
      <c r="I37" s="30"/>
      <c r="J37" s="45"/>
      <c r="K37" s="88"/>
      <c r="L37" s="89"/>
      <c r="P37"/>
    </row>
    <row r="38" spans="1:16" s="1" customFormat="1" ht="12.75" customHeight="1" x14ac:dyDescent="0.3">
      <c r="A38" s="59"/>
      <c r="B38" s="59"/>
      <c r="C38" s="69" t="s">
        <v>220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252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253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254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255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256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3988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478.56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4466.5600000000004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4D8B-FC24-499E-8662-FFCA598768AF}">
  <sheetPr>
    <tabColor rgb="FFC8102E"/>
  </sheetPr>
  <dimension ref="A1:R102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203</v>
      </c>
      <c r="D21" s="21"/>
      <c r="E21" s="21"/>
      <c r="F21" s="21"/>
      <c r="G21" s="21"/>
      <c r="H21" s="21"/>
      <c r="I21" s="28"/>
      <c r="J21" s="68">
        <f>N22-(N22*N21)</f>
        <v>5196</v>
      </c>
      <c r="K21" s="105">
        <f>J21*B21</f>
        <v>5196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263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5196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204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205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206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185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  <c r="O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207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265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O36"/>
      <c r="P36"/>
    </row>
    <row r="37" spans="1:16" s="1" customFormat="1" ht="12.75" customHeight="1" x14ac:dyDescent="0.3">
      <c r="A37" s="59"/>
      <c r="B37" s="59"/>
      <c r="C37" s="69" t="s">
        <v>266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267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208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209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199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200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210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135" t="s">
        <v>274</v>
      </c>
      <c r="D50" s="136"/>
      <c r="E50" s="136"/>
      <c r="F50" s="136"/>
      <c r="G50" s="136"/>
      <c r="H50" s="136"/>
      <c r="I50" s="137"/>
      <c r="J50" s="45"/>
      <c r="K50" s="88"/>
      <c r="L50" s="89"/>
    </row>
    <row r="51" spans="1:12" s="1" customFormat="1" ht="12.75" customHeight="1" x14ac:dyDescent="0.3">
      <c r="B51" s="71"/>
      <c r="C51" s="80" t="s">
        <v>275</v>
      </c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5196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623.52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5819.52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2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C50:I50"/>
    <mergeCell ref="K60:L60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1:L61"/>
    <mergeCell ref="K62:L62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3:L63"/>
    <mergeCell ref="A64:J64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41CF-047E-43D7-8387-F4F98B992376}">
  <sheetPr>
    <tabColor rgb="FFC8102E"/>
  </sheetPr>
  <dimension ref="A1:R102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193</v>
      </c>
      <c r="D21" s="21"/>
      <c r="E21" s="21"/>
      <c r="F21" s="21"/>
      <c r="G21" s="21"/>
      <c r="H21" s="21"/>
      <c r="I21" s="28"/>
      <c r="J21" s="68">
        <f>N22-(N22*N21)</f>
        <v>6238</v>
      </c>
      <c r="K21" s="105">
        <f>J21*B21</f>
        <v>6238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263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6238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194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195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184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185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196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268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O36"/>
      <c r="P36"/>
    </row>
    <row r="37" spans="1:16" s="1" customFormat="1" ht="12.75" customHeight="1" x14ac:dyDescent="0.3">
      <c r="A37" s="59"/>
      <c r="B37" s="59"/>
      <c r="C37" s="69" t="s">
        <v>269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270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197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198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199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200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172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135" t="s">
        <v>274</v>
      </c>
      <c r="D50" s="136"/>
      <c r="E50" s="136"/>
      <c r="F50" s="136"/>
      <c r="G50" s="136"/>
      <c r="H50" s="136"/>
      <c r="I50" s="137"/>
      <c r="J50" s="45"/>
      <c r="K50" s="88"/>
      <c r="L50" s="89"/>
    </row>
    <row r="51" spans="1:12" s="1" customFormat="1" ht="12.75" customHeight="1" x14ac:dyDescent="0.3">
      <c r="B51" s="71"/>
      <c r="C51" s="80" t="s">
        <v>275</v>
      </c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6238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748.56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6986.5599999999995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2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C50:I50"/>
    <mergeCell ref="K60:L60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1:L61"/>
    <mergeCell ref="K62:L62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3:L63"/>
    <mergeCell ref="A64:J64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8132C-EA59-4B4E-BE13-500562F8FFC9}">
  <sheetPr>
    <tabColor rgb="FFC8102E"/>
  </sheetPr>
  <dimension ref="A1:R99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201</v>
      </c>
      <c r="D21" s="21"/>
      <c r="E21" s="21"/>
      <c r="F21" s="21"/>
      <c r="G21" s="21"/>
      <c r="H21" s="21"/>
      <c r="I21" s="28"/>
      <c r="J21" s="68">
        <f>N22-(N22*N21)</f>
        <v>9358</v>
      </c>
      <c r="K21" s="105">
        <f>J21*B21</f>
        <v>9358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263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9358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194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195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184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185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196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271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O36"/>
      <c r="P36"/>
    </row>
    <row r="37" spans="1:16" s="1" customFormat="1" ht="12.75" customHeight="1" x14ac:dyDescent="0.3">
      <c r="A37" s="59"/>
      <c r="B37" s="59"/>
      <c r="C37" s="69" t="s">
        <v>272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273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197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198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199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202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172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135" t="s">
        <v>274</v>
      </c>
      <c r="D50" s="136"/>
      <c r="E50" s="136"/>
      <c r="F50" s="136"/>
      <c r="G50" s="136"/>
      <c r="H50" s="136"/>
      <c r="I50" s="137"/>
      <c r="J50" s="45"/>
      <c r="K50" s="88"/>
      <c r="L50" s="89"/>
    </row>
    <row r="51" spans="1:12" s="1" customFormat="1" ht="12.75" customHeight="1" x14ac:dyDescent="0.3">
      <c r="B51" s="71"/>
      <c r="C51" s="80" t="s">
        <v>275</v>
      </c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9358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1122.96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10480.959999999999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99" ht="12.75" customHeight="1" x14ac:dyDescent="0.25"/>
  </sheetData>
  <mergeCells count="64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C50:I50"/>
    <mergeCell ref="K60:L60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1:L61"/>
    <mergeCell ref="K62:L62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3:L63"/>
    <mergeCell ref="A64:J64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5391-CEC3-4E4F-8C46-912E45D9B789}">
  <sheetPr>
    <tabColor rgb="FFC8102E"/>
  </sheetPr>
  <dimension ref="A1:R100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3" width="11.44140625" style="3"/>
    <col min="14" max="14" width="11.88671875" style="3" bestFit="1" customWidth="1"/>
    <col min="15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181</v>
      </c>
      <c r="D21" s="21"/>
      <c r="E21" s="21"/>
      <c r="F21" s="21"/>
      <c r="G21" s="21"/>
      <c r="H21" s="21"/>
      <c r="I21" s="28"/>
      <c r="J21" s="68">
        <f>N22-(N22*N21)</f>
        <v>26877</v>
      </c>
      <c r="K21" s="105">
        <f>J21*B21</f>
        <v>26877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263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26877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182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183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184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185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109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186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187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188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189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190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191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192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172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26877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3225.24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30102.239999999998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0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2845-D9B8-4D97-AD98-CF0B9AB65761}">
  <sheetPr>
    <tabColor rgb="FFC8102E"/>
  </sheetPr>
  <dimension ref="A1:R96"/>
  <sheetViews>
    <sheetView showGridLines="0" zoomScale="90" zoomScaleNormal="90" zoomScaleSheetLayoutView="80" workbookViewId="0">
      <selection activeCell="A93" sqref="A93:L93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39" t="s">
        <v>73</v>
      </c>
      <c r="D21" s="21"/>
      <c r="E21" s="21"/>
      <c r="F21" s="21"/>
      <c r="G21" s="21"/>
      <c r="H21" s="21"/>
      <c r="I21" s="28"/>
      <c r="J21" s="68">
        <f>N22-(N22*N21)</f>
        <v>432</v>
      </c>
      <c r="K21" s="105">
        <f>J21*B21</f>
        <v>432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44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432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47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49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74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53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57</v>
      </c>
      <c r="D34" s="24"/>
      <c r="E34" s="24"/>
      <c r="F34" s="24"/>
      <c r="G34" s="23"/>
      <c r="H34" s="23"/>
      <c r="I34" s="30"/>
      <c r="J34" s="45"/>
      <c r="K34" s="88"/>
      <c r="L34" s="89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</row>
    <row r="36" spans="1:16" s="1" customFormat="1" ht="12.75" customHeight="1" x14ac:dyDescent="0.3">
      <c r="A36" s="59"/>
      <c r="B36" s="59"/>
      <c r="C36" s="56" t="s">
        <v>75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76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77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78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79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80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81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82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59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A51" s="71"/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A52" s="71"/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59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432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51.839999999999996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483.84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 s="125"/>
      <c r="K86" s="125"/>
      <c r="L86" s="125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6:L86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2D90-B21D-4E06-BC67-D3D35B7BC671}">
  <sheetPr>
    <tabColor rgb="FFC8102E"/>
  </sheetPr>
  <dimension ref="A1:R96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12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39" t="s">
        <v>211</v>
      </c>
      <c r="D21" s="21"/>
      <c r="E21" s="21"/>
      <c r="F21" s="21"/>
      <c r="G21" s="21"/>
      <c r="H21" s="21"/>
      <c r="I21" s="28"/>
      <c r="J21" s="68">
        <f>N22-(N22*N21)</f>
        <v>757</v>
      </c>
      <c r="K21" s="105">
        <f>J21*B21</f>
        <v>757</v>
      </c>
      <c r="L21" s="106"/>
      <c r="N21" s="42">
        <v>0</v>
      </c>
      <c r="O21" s="40" t="s">
        <v>17</v>
      </c>
      <c r="P21" s="40"/>
      <c r="Q21" s="41"/>
    </row>
    <row r="22" spans="1:18" s="1" customFormat="1" ht="12.75" customHeight="1" x14ac:dyDescent="0.3">
      <c r="A22" s="59"/>
      <c r="B22" s="59"/>
      <c r="C22" s="29" t="s">
        <v>264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757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212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213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205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214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215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  <c r="O32"/>
    </row>
    <row r="33" spans="1:16" s="1" customFormat="1" ht="12.75" customHeight="1" x14ac:dyDescent="0.3">
      <c r="A33" s="59"/>
      <c r="B33" s="59"/>
      <c r="C33" s="67" t="s">
        <v>216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217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218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O36"/>
      <c r="P36"/>
    </row>
    <row r="37" spans="1:16" s="1" customFormat="1" ht="12.75" customHeight="1" x14ac:dyDescent="0.3">
      <c r="A37" s="59"/>
      <c r="B37" s="59"/>
      <c r="C37" s="69" t="s">
        <v>219</v>
      </c>
      <c r="D37" s="24"/>
      <c r="E37" s="24"/>
      <c r="F37" s="24"/>
      <c r="G37" s="23"/>
      <c r="H37" s="23"/>
      <c r="I37" s="30"/>
      <c r="J37" s="45"/>
      <c r="K37" s="88"/>
      <c r="L37" s="89"/>
      <c r="P37"/>
    </row>
    <row r="38" spans="1:16" s="1" customFormat="1" ht="12.75" customHeight="1" x14ac:dyDescent="0.3">
      <c r="A38" s="59"/>
      <c r="B38" s="59"/>
      <c r="C38" s="69" t="s">
        <v>220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221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222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223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224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210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757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90.84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847.84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36F3-EA43-495A-8EFD-9BAD6E9C9DD3}">
  <sheetPr>
    <tabColor rgb="FFC8102E"/>
  </sheetPr>
  <dimension ref="A1:R103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12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39" t="s">
        <v>225</v>
      </c>
      <c r="D21" s="21"/>
      <c r="E21" s="21"/>
      <c r="F21" s="21"/>
      <c r="G21" s="21"/>
      <c r="H21" s="21"/>
      <c r="I21" s="28"/>
      <c r="J21" s="68">
        <f>N22-(N22*N21)</f>
        <v>1522</v>
      </c>
      <c r="K21" s="105">
        <f>J21*B21</f>
        <v>1522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264</v>
      </c>
      <c r="D22" s="22"/>
      <c r="E22" s="22"/>
      <c r="F22" s="22"/>
      <c r="G22" s="23"/>
      <c r="H22" s="23"/>
      <c r="I22" s="30"/>
      <c r="J22" s="74"/>
      <c r="K22" s="88"/>
      <c r="L22" s="89"/>
      <c r="N22" s="43">
        <v>1522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74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212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213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205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226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53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  <c r="O32"/>
    </row>
    <row r="33" spans="1:16" s="1" customFormat="1" ht="12.75" customHeight="1" x14ac:dyDescent="0.3">
      <c r="A33" s="59"/>
      <c r="B33" s="59"/>
      <c r="C33" s="67" t="s">
        <v>227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228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229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O36"/>
      <c r="P36"/>
    </row>
    <row r="37" spans="1:16" s="1" customFormat="1" ht="12.75" customHeight="1" x14ac:dyDescent="0.3">
      <c r="A37" s="59"/>
      <c r="B37" s="59"/>
      <c r="C37" s="69" t="s">
        <v>230</v>
      </c>
      <c r="D37" s="24"/>
      <c r="E37" s="24"/>
      <c r="F37" s="24"/>
      <c r="G37" s="23"/>
      <c r="H37" s="23"/>
      <c r="I37" s="30"/>
      <c r="J37" s="45"/>
      <c r="K37" s="88"/>
      <c r="L37" s="89"/>
      <c r="P37"/>
    </row>
    <row r="38" spans="1:16" s="1" customFormat="1" ht="12.75" customHeight="1" x14ac:dyDescent="0.3">
      <c r="A38" s="59"/>
      <c r="B38" s="59"/>
      <c r="C38" s="69" t="s">
        <v>220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231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232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233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210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1522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182.64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1704.6399999999999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47"/>
      <c r="K88" s="147"/>
      <c r="L88" s="147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3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D93C-7B9F-4025-91E4-DB9BAF7A6F37}">
  <sheetPr>
    <tabColor rgb="FFC8102E"/>
  </sheetPr>
  <dimension ref="A1:R101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39" t="s">
        <v>234</v>
      </c>
      <c r="D21" s="21"/>
      <c r="E21" s="21"/>
      <c r="F21" s="21"/>
      <c r="G21" s="21"/>
      <c r="H21" s="21"/>
      <c r="I21" s="28"/>
      <c r="J21" s="68">
        <f>N22-(N22*N21)</f>
        <v>1981</v>
      </c>
      <c r="K21" s="105">
        <f>J21*B21</f>
        <v>1981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264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1981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212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213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205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226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53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  <c r="O32"/>
    </row>
    <row r="33" spans="1:16" s="1" customFormat="1" ht="12.75" customHeight="1" x14ac:dyDescent="0.3">
      <c r="A33" s="59"/>
      <c r="B33" s="59"/>
      <c r="C33" s="67" t="s">
        <v>227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228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218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O36"/>
      <c r="P36"/>
    </row>
    <row r="37" spans="1:16" s="1" customFormat="1" ht="12.75" customHeight="1" x14ac:dyDescent="0.3">
      <c r="A37" s="59"/>
      <c r="B37" s="59"/>
      <c r="C37" s="69" t="s">
        <v>235</v>
      </c>
      <c r="D37" s="24"/>
      <c r="E37" s="24"/>
      <c r="F37" s="24"/>
      <c r="G37" s="23"/>
      <c r="H37" s="23"/>
      <c r="I37" s="30"/>
      <c r="J37" s="45"/>
      <c r="K37" s="88"/>
      <c r="L37" s="89"/>
      <c r="P37"/>
    </row>
    <row r="38" spans="1:16" s="1" customFormat="1" ht="12.75" customHeight="1" x14ac:dyDescent="0.3">
      <c r="A38" s="59"/>
      <c r="B38" s="59"/>
      <c r="C38" s="69" t="s">
        <v>220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231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232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236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210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1981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237.72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2218.7199999999998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68F7-D775-4AB6-B727-FED61FF52AA3}">
  <sheetPr>
    <tabColor rgb="FFC8102E"/>
  </sheetPr>
  <dimension ref="A1:R101"/>
  <sheetViews>
    <sheetView showGridLines="0" zoomScale="90" zoomScaleNormal="90" zoomScaleSheetLayoutView="80" workbookViewId="0">
      <selection activeCell="C21" sqref="C21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8" t="s">
        <v>237</v>
      </c>
      <c r="D21" s="21"/>
      <c r="E21" s="21"/>
      <c r="F21" s="21"/>
      <c r="G21" s="21"/>
      <c r="H21" s="21"/>
      <c r="I21" s="28"/>
      <c r="J21" s="68">
        <f>N22-(N22*N21)</f>
        <v>4788</v>
      </c>
      <c r="K21" s="105">
        <f>J21*B21</f>
        <v>4788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119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4788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238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213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239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240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53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  <c r="O32"/>
    </row>
    <row r="33" spans="1:16" s="1" customFormat="1" ht="12.75" customHeight="1" x14ac:dyDescent="0.3">
      <c r="A33" s="59"/>
      <c r="B33" s="59"/>
      <c r="C33" s="67" t="s">
        <v>241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242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243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O36"/>
      <c r="P36"/>
    </row>
    <row r="37" spans="1:16" s="1" customFormat="1" ht="12.75" customHeight="1" x14ac:dyDescent="0.3">
      <c r="A37" s="59"/>
      <c r="B37" s="59"/>
      <c r="C37" s="69" t="s">
        <v>244</v>
      </c>
      <c r="D37" s="24"/>
      <c r="E37" s="24"/>
      <c r="F37" s="24"/>
      <c r="G37" s="23"/>
      <c r="H37" s="23"/>
      <c r="I37" s="30"/>
      <c r="J37" s="45"/>
      <c r="K37" s="88"/>
      <c r="L37" s="89"/>
      <c r="P37"/>
    </row>
    <row r="38" spans="1:16" s="1" customFormat="1" ht="12.75" customHeight="1" x14ac:dyDescent="0.3">
      <c r="A38" s="59"/>
      <c r="B38" s="59"/>
      <c r="C38" s="69" t="s">
        <v>220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245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246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67" t="s">
        <v>247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248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4788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574.55999999999995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5362.5599999999995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 s="125"/>
      <c r="K86" s="125"/>
      <c r="L86" s="125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3">
    <mergeCell ref="F6:L7"/>
    <mergeCell ref="F8:L8"/>
    <mergeCell ref="A10:C10"/>
    <mergeCell ref="G10:L10"/>
    <mergeCell ref="A11:D12"/>
    <mergeCell ref="G11:L11"/>
    <mergeCell ref="G12:L12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60:L60"/>
    <mergeCell ref="K61:L61"/>
    <mergeCell ref="K62:L62"/>
    <mergeCell ref="K63:L63"/>
    <mergeCell ref="A64:J64"/>
    <mergeCell ref="K64:L64"/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6:L86"/>
    <mergeCell ref="A93:L93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519D-1832-4C6A-B683-C61F11F1FA89}">
  <sheetPr>
    <tabColor rgb="FFC8102E"/>
  </sheetPr>
  <dimension ref="A1:R101"/>
  <sheetViews>
    <sheetView showGridLines="0" zoomScale="90" zoomScaleNormal="90" zoomScaleSheetLayoutView="80" workbookViewId="0">
      <selection activeCell="J87" sqref="J87:L87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39" t="s">
        <v>277</v>
      </c>
      <c r="D21" s="21"/>
      <c r="E21" s="21"/>
      <c r="F21" s="21"/>
      <c r="G21" s="21"/>
      <c r="H21" s="21"/>
      <c r="I21" s="28"/>
      <c r="J21" s="68">
        <v>0</v>
      </c>
      <c r="K21" s="105">
        <f>J21*B21</f>
        <v>0</v>
      </c>
      <c r="L21" s="106"/>
      <c r="N21" s="42"/>
      <c r="O21" s="40"/>
      <c r="P21" s="40"/>
      <c r="Q21" s="41"/>
    </row>
    <row r="22" spans="1:18" s="1" customFormat="1" ht="12.75" customHeight="1" x14ac:dyDescent="0.3">
      <c r="A22" s="59"/>
      <c r="B22" s="59"/>
      <c r="C22" s="29" t="s">
        <v>276</v>
      </c>
      <c r="D22" s="22"/>
      <c r="E22" s="22"/>
      <c r="F22" s="22"/>
      <c r="G22" s="23"/>
      <c r="H22" s="23"/>
      <c r="I22" s="30"/>
      <c r="J22" s="45"/>
      <c r="K22" s="88"/>
      <c r="L22" s="89"/>
      <c r="N22" s="43"/>
      <c r="O22" s="40"/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278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58" t="s">
        <v>279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280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67" t="s">
        <v>281</v>
      </c>
      <c r="D27" s="24"/>
      <c r="E27" s="24"/>
      <c r="F27" s="24"/>
      <c r="G27" s="23"/>
      <c r="H27" s="23"/>
      <c r="I27" s="30"/>
      <c r="J27" s="45"/>
      <c r="K27" s="88"/>
      <c r="L27" s="89"/>
      <c r="R27"/>
    </row>
    <row r="28" spans="1:18" s="1" customFormat="1" ht="12.75" customHeight="1" x14ac:dyDescent="0.3">
      <c r="A28" s="59"/>
      <c r="B28" s="59"/>
      <c r="C28" s="58" t="s">
        <v>282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283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58" t="s">
        <v>284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285</v>
      </c>
      <c r="D31" s="24"/>
      <c r="E31" s="24"/>
      <c r="F31" s="24"/>
      <c r="G31" s="23"/>
      <c r="H31" s="23"/>
      <c r="I31" s="30"/>
      <c r="J31" s="45"/>
      <c r="K31" s="88"/>
      <c r="L31" s="89"/>
      <c r="N31"/>
      <c r="O31"/>
    </row>
    <row r="32" spans="1:18" s="1" customFormat="1" ht="12.75" customHeight="1" x14ac:dyDescent="0.3">
      <c r="A32" s="59"/>
      <c r="B32" s="59"/>
      <c r="C32" s="58" t="s">
        <v>286</v>
      </c>
      <c r="D32" s="24"/>
      <c r="E32" s="24"/>
      <c r="F32" s="24"/>
      <c r="G32" s="23"/>
      <c r="H32" s="23"/>
      <c r="I32" s="30"/>
      <c r="J32" s="45"/>
      <c r="K32" s="88"/>
      <c r="L32" s="89"/>
      <c r="N32"/>
      <c r="O32"/>
    </row>
    <row r="33" spans="1:16" s="1" customFormat="1" ht="12.75" customHeight="1" x14ac:dyDescent="0.3">
      <c r="A33" s="59"/>
      <c r="B33" s="59"/>
      <c r="C33" s="58" t="s">
        <v>287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58" t="s">
        <v>288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58" t="s">
        <v>289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290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O36"/>
      <c r="P36"/>
    </row>
    <row r="37" spans="1:16" s="1" customFormat="1" ht="12.75" customHeight="1" x14ac:dyDescent="0.3">
      <c r="A37" s="59"/>
      <c r="B37" s="59"/>
      <c r="C37" s="69" t="s">
        <v>291</v>
      </c>
      <c r="D37" s="24"/>
      <c r="E37" s="24"/>
      <c r="F37" s="24"/>
      <c r="G37" s="23"/>
      <c r="H37" s="23"/>
      <c r="I37" s="30"/>
      <c r="J37" s="45"/>
      <c r="K37" s="88"/>
      <c r="L37" s="89"/>
      <c r="P37"/>
    </row>
    <row r="38" spans="1:16" s="1" customFormat="1" ht="12.75" customHeight="1" x14ac:dyDescent="0.3">
      <c r="A38" s="59"/>
      <c r="B38" s="59"/>
      <c r="C38" s="67" t="s">
        <v>292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293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58" t="s">
        <v>294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295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296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297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298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299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67" t="s">
        <v>300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67" t="s">
        <v>301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302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303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58" t="s">
        <v>304</v>
      </c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C51" s="40" t="s">
        <v>305</v>
      </c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/>
      <c r="B53" s="59"/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/>
      <c r="B55" s="59"/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/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/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0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0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0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 s="125"/>
      <c r="K87" s="125"/>
      <c r="L87" s="125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1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7:L87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E5D9-7A9B-4E6C-895B-7290EF3F4111}">
  <sheetPr>
    <tabColor rgb="FFC8102E"/>
  </sheetPr>
  <dimension ref="A1:R96"/>
  <sheetViews>
    <sheetView showGridLines="0" zoomScale="90" zoomScaleNormal="90" zoomScaleSheetLayoutView="80" workbookViewId="0">
      <selection activeCell="J86" sqref="J86:L8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83</v>
      </c>
      <c r="D21" s="21"/>
      <c r="E21" s="21"/>
      <c r="F21" s="21"/>
      <c r="G21" s="21"/>
      <c r="H21" s="21"/>
      <c r="I21" s="28"/>
      <c r="J21" s="68">
        <f>N22-(N22*N21)</f>
        <v>2595</v>
      </c>
      <c r="K21" s="105">
        <f>J21*B21</f>
        <v>2595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258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2595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84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85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86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53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  <c r="P33"/>
    </row>
    <row r="34" spans="1:16" s="1" customFormat="1" ht="12.75" customHeight="1" x14ac:dyDescent="0.3">
      <c r="A34" s="59"/>
      <c r="B34" s="59"/>
      <c r="C34" s="67" t="s">
        <v>87</v>
      </c>
      <c r="D34" s="24"/>
      <c r="E34" s="24"/>
      <c r="F34" s="24"/>
      <c r="G34" s="23"/>
      <c r="H34" s="23"/>
      <c r="I34" s="30"/>
      <c r="J34" s="45"/>
      <c r="K34" s="88"/>
      <c r="L34" s="89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</row>
    <row r="36" spans="1:16" s="1" customFormat="1" ht="12.75" customHeight="1" x14ac:dyDescent="0.3">
      <c r="A36" s="59"/>
      <c r="B36" s="59"/>
      <c r="C36" s="56" t="s">
        <v>88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89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90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91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92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93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94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82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59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A51" s="71"/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A52" s="71"/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59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2595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311.39999999999998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2906.4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 s="125"/>
      <c r="K86" s="125"/>
      <c r="L86" s="125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/>
      <c r="K88"/>
      <c r="L88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6:L86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FF7F-1990-41BE-A25A-B969A96CED79}">
  <sheetPr>
    <tabColor rgb="FFC8102E"/>
  </sheetPr>
  <dimension ref="A1:R104"/>
  <sheetViews>
    <sheetView showGridLines="0" zoomScale="90" zoomScaleNormal="90" zoomScaleSheetLayoutView="80" workbookViewId="0">
      <selection activeCell="B13" sqref="B13:D13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95</v>
      </c>
      <c r="D21" s="21"/>
      <c r="E21" s="21"/>
      <c r="F21" s="21"/>
      <c r="G21" s="21"/>
      <c r="H21" s="21"/>
      <c r="I21" s="28"/>
      <c r="J21" s="68">
        <f>N22-(N22*N21)</f>
        <v>477</v>
      </c>
      <c r="K21" s="105">
        <f>J21*B21</f>
        <v>477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259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477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96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97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98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53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99</v>
      </c>
      <c r="D34" s="24"/>
      <c r="E34" s="24"/>
      <c r="F34" s="24"/>
      <c r="G34" s="23"/>
      <c r="H34" s="23"/>
      <c r="I34" s="30"/>
      <c r="J34" s="45"/>
      <c r="K34" s="88"/>
      <c r="L34" s="89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</row>
    <row r="36" spans="1:16" s="1" customFormat="1" ht="12.75" customHeight="1" x14ac:dyDescent="0.3">
      <c r="A36" s="59"/>
      <c r="B36" s="59"/>
      <c r="C36" s="56" t="s">
        <v>100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101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102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103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104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105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106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477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57.239999999999995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534.24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0" spans="1:1" ht="13.8" thickBot="1" x14ac:dyDescent="0.3"/>
    <row r="101" spans="1:1" x14ac:dyDescent="0.25">
      <c r="A101" s="4"/>
    </row>
    <row r="104" spans="1:1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ADD3-BA27-40B7-B4E0-00EDAA4CBBE3}">
  <sheetPr>
    <tabColor rgb="FFC8102E"/>
  </sheetPr>
  <dimension ref="A1:R105"/>
  <sheetViews>
    <sheetView showGridLines="0" zoomScale="90" zoomScaleNormal="90" zoomScaleSheetLayoutView="80" workbookViewId="0">
      <selection activeCell="A70" sqref="A70:A76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91"/>
      <c r="H13" s="91"/>
      <c r="I13" s="91"/>
      <c r="J13" s="91"/>
      <c r="K13" s="91"/>
      <c r="L13" s="92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94"/>
      <c r="H14" s="95"/>
      <c r="I14" s="95"/>
      <c r="J14" s="95"/>
      <c r="K14" s="95"/>
      <c r="L14" s="96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107</v>
      </c>
      <c r="D21" s="21"/>
      <c r="E21" s="21"/>
      <c r="F21" s="21"/>
      <c r="G21" s="21"/>
      <c r="H21" s="21"/>
      <c r="I21" s="28"/>
      <c r="J21" s="68">
        <f>N22-(N22*N21)</f>
        <v>556.75</v>
      </c>
      <c r="K21" s="105">
        <f>J21*B21</f>
        <v>556.75</v>
      </c>
      <c r="L21" s="106"/>
      <c r="N21" s="42">
        <v>0.15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261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655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96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97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108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53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109</v>
      </c>
      <c r="D34" s="24"/>
      <c r="E34" s="24"/>
      <c r="F34" s="24"/>
      <c r="G34" s="23"/>
      <c r="H34" s="23"/>
      <c r="I34" s="30"/>
      <c r="J34" s="45"/>
      <c r="K34" s="88"/>
      <c r="L34" s="89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</row>
    <row r="36" spans="1:16" s="1" customFormat="1" ht="12.75" customHeight="1" x14ac:dyDescent="0.3">
      <c r="A36" s="59"/>
      <c r="B36" s="59"/>
      <c r="C36" s="56" t="s">
        <v>110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111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112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113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114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115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116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117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556.75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66.81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623.55999999999995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0" spans="1:1" ht="13.8" thickBot="1" x14ac:dyDescent="0.3"/>
    <row r="101" spans="1:1" x14ac:dyDescent="0.25">
      <c r="A101" s="4"/>
    </row>
    <row r="105" spans="1:1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189C-22D7-4B04-BA1E-0E0B71EB91D8}">
  <sheetPr>
    <tabColor rgb="FFC8102E"/>
  </sheetPr>
  <dimension ref="A1:R101"/>
  <sheetViews>
    <sheetView showGridLines="0" zoomScale="90" zoomScaleNormal="90" zoomScaleSheetLayoutView="80" workbookViewId="0">
      <selection activeCell="B13" sqref="B13:D13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118</v>
      </c>
      <c r="D21" s="21"/>
      <c r="E21" s="21"/>
      <c r="F21" s="21"/>
      <c r="G21" s="21"/>
      <c r="H21" s="21"/>
      <c r="I21" s="28"/>
      <c r="J21" s="68">
        <f>N22-(N22*N21)</f>
        <v>1196</v>
      </c>
      <c r="K21" s="105">
        <f>J21*B21</f>
        <v>1196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119</v>
      </c>
      <c r="D22" s="22"/>
      <c r="E22" s="22"/>
      <c r="F22" s="22"/>
      <c r="G22" s="23"/>
      <c r="H22" s="23"/>
      <c r="I22" s="30"/>
      <c r="J22" s="45"/>
      <c r="K22" s="129"/>
      <c r="L22" s="130"/>
      <c r="N22" s="43">
        <v>1196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129"/>
      <c r="L23" s="130"/>
      <c r="Q23" s="40"/>
    </row>
    <row r="24" spans="1:18" s="1" customFormat="1" ht="12.75" customHeight="1" x14ac:dyDescent="0.3">
      <c r="A24" s="59"/>
      <c r="B24" s="59"/>
      <c r="C24" s="58" t="s">
        <v>96</v>
      </c>
      <c r="D24" s="24"/>
      <c r="E24" s="24"/>
      <c r="F24" s="24"/>
      <c r="G24" s="25"/>
      <c r="H24" s="25"/>
      <c r="I24" s="30"/>
      <c r="J24" s="45"/>
      <c r="K24" s="129"/>
      <c r="L24" s="130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129"/>
      <c r="L25" s="130"/>
    </row>
    <row r="26" spans="1:18" s="1" customFormat="1" ht="12.75" customHeight="1" x14ac:dyDescent="0.3">
      <c r="A26" s="59"/>
      <c r="B26" s="59"/>
      <c r="C26" s="58" t="s">
        <v>97</v>
      </c>
      <c r="D26" s="24"/>
      <c r="E26" s="24"/>
      <c r="F26" s="24"/>
      <c r="G26" s="23"/>
      <c r="H26" s="23"/>
      <c r="I26" s="30"/>
      <c r="J26" s="45"/>
      <c r="K26" s="129"/>
      <c r="L26" s="130"/>
    </row>
    <row r="27" spans="1:18" s="1" customFormat="1" ht="12.75" customHeight="1" x14ac:dyDescent="0.3">
      <c r="A27" s="59"/>
      <c r="B27" s="59"/>
      <c r="C27" s="58" t="s">
        <v>120</v>
      </c>
      <c r="D27" s="24"/>
      <c r="E27" s="24"/>
      <c r="F27" s="24"/>
      <c r="G27" s="23"/>
      <c r="H27" s="23"/>
      <c r="I27" s="30"/>
      <c r="J27" s="45"/>
      <c r="K27" s="129"/>
      <c r="L27" s="130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129"/>
      <c r="L28" s="130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129"/>
      <c r="L29" s="130"/>
    </row>
    <row r="30" spans="1:18" s="1" customFormat="1" ht="12.75" customHeight="1" x14ac:dyDescent="0.3">
      <c r="A30" s="59"/>
      <c r="B30" s="59"/>
      <c r="C30" s="67" t="s">
        <v>121</v>
      </c>
      <c r="D30" s="24"/>
      <c r="E30" s="24"/>
      <c r="F30" s="24"/>
      <c r="G30" s="23"/>
      <c r="H30" s="23"/>
      <c r="I30" s="30"/>
      <c r="J30" s="45"/>
      <c r="K30" s="129"/>
      <c r="L30" s="130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129"/>
      <c r="L31" s="130"/>
      <c r="N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129"/>
      <c r="L32" s="130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129"/>
      <c r="L33" s="130"/>
      <c r="O33"/>
    </row>
    <row r="34" spans="1:16" s="1" customFormat="1" ht="12.75" customHeight="1" x14ac:dyDescent="0.3">
      <c r="A34" s="59"/>
      <c r="B34" s="59"/>
      <c r="C34" s="67" t="s">
        <v>109</v>
      </c>
      <c r="D34" s="24"/>
      <c r="E34" s="24"/>
      <c r="F34" s="24"/>
      <c r="G34" s="23"/>
      <c r="H34" s="23"/>
      <c r="I34" s="30"/>
      <c r="J34" s="45"/>
      <c r="K34" s="129"/>
      <c r="L34" s="130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129"/>
      <c r="L35" s="130"/>
    </row>
    <row r="36" spans="1:16" s="1" customFormat="1" ht="12.75" customHeight="1" x14ac:dyDescent="0.3">
      <c r="A36" s="59"/>
      <c r="B36" s="59"/>
      <c r="C36" s="56" t="s">
        <v>122</v>
      </c>
      <c r="D36" s="24"/>
      <c r="E36" s="24"/>
      <c r="F36" s="24"/>
      <c r="G36" s="23"/>
      <c r="H36" s="23"/>
      <c r="I36" s="30"/>
      <c r="J36" s="45"/>
      <c r="K36" s="129"/>
      <c r="L36" s="130"/>
      <c r="N36"/>
      <c r="P36"/>
    </row>
    <row r="37" spans="1:16" s="1" customFormat="1" ht="12.75" customHeight="1" x14ac:dyDescent="0.3">
      <c r="A37" s="59"/>
      <c r="B37" s="59"/>
      <c r="C37" s="69" t="s">
        <v>123</v>
      </c>
      <c r="D37" s="24"/>
      <c r="E37" s="24"/>
      <c r="F37" s="24"/>
      <c r="G37" s="23"/>
      <c r="H37" s="23"/>
      <c r="I37" s="30"/>
      <c r="J37" s="45"/>
      <c r="K37" s="129"/>
      <c r="L37" s="130"/>
    </row>
    <row r="38" spans="1:16" s="1" customFormat="1" ht="12.75" customHeight="1" x14ac:dyDescent="0.3">
      <c r="A38" s="59"/>
      <c r="B38" s="59"/>
      <c r="C38" s="69" t="s">
        <v>124</v>
      </c>
      <c r="D38" s="24"/>
      <c r="E38" s="24"/>
      <c r="F38" s="24"/>
      <c r="G38" s="23"/>
      <c r="H38" s="23"/>
      <c r="I38" s="30"/>
      <c r="J38" s="45"/>
      <c r="K38" s="129"/>
      <c r="L38" s="130"/>
    </row>
    <row r="39" spans="1:16" s="1" customFormat="1" ht="12.75" customHeight="1" x14ac:dyDescent="0.3">
      <c r="A39" s="59"/>
      <c r="B39" s="59"/>
      <c r="C39" s="58" t="s">
        <v>125</v>
      </c>
      <c r="D39" s="24"/>
      <c r="E39" s="24"/>
      <c r="F39" s="24"/>
      <c r="G39" s="23"/>
      <c r="H39" s="23"/>
      <c r="I39" s="30"/>
      <c r="J39" s="45"/>
      <c r="K39" s="129"/>
      <c r="L39" s="130"/>
    </row>
    <row r="40" spans="1:16" s="1" customFormat="1" ht="12.75" customHeight="1" x14ac:dyDescent="0.3">
      <c r="A40" s="59"/>
      <c r="B40" s="59"/>
      <c r="C40" s="67" t="s">
        <v>126</v>
      </c>
      <c r="D40" s="24"/>
      <c r="E40" s="24"/>
      <c r="F40" s="24"/>
      <c r="G40" s="23"/>
      <c r="H40" s="23"/>
      <c r="I40" s="30"/>
      <c r="J40" s="45"/>
      <c r="K40" s="129"/>
      <c r="L40" s="130"/>
    </row>
    <row r="41" spans="1:16" s="1" customFormat="1" ht="12.75" customHeight="1" x14ac:dyDescent="0.3">
      <c r="A41" s="59"/>
      <c r="B41" s="59"/>
      <c r="C41" s="58" t="s">
        <v>127</v>
      </c>
      <c r="D41" s="24"/>
      <c r="E41" s="24"/>
      <c r="F41" s="24"/>
      <c r="G41" s="23"/>
      <c r="H41" s="23"/>
      <c r="I41" s="30"/>
      <c r="J41" s="45"/>
      <c r="K41" s="46"/>
      <c r="L41" s="47"/>
    </row>
    <row r="42" spans="1:16" s="1" customFormat="1" ht="12.75" customHeight="1" x14ac:dyDescent="0.3">
      <c r="A42" s="59"/>
      <c r="B42" s="59"/>
      <c r="C42" s="58" t="s">
        <v>128</v>
      </c>
      <c r="D42" s="24"/>
      <c r="E42" s="24"/>
      <c r="F42" s="24"/>
      <c r="G42" s="23"/>
      <c r="H42" s="23"/>
      <c r="I42" s="30"/>
      <c r="J42" s="45"/>
      <c r="K42" s="46"/>
      <c r="L42" s="47"/>
    </row>
    <row r="43" spans="1:16" s="1" customFormat="1" ht="12.75" customHeight="1" x14ac:dyDescent="0.3">
      <c r="A43" s="59"/>
      <c r="B43" s="59"/>
      <c r="C43" s="58" t="s">
        <v>117</v>
      </c>
      <c r="D43" s="24"/>
      <c r="E43" s="24"/>
      <c r="F43" s="24"/>
      <c r="G43" s="23"/>
      <c r="H43" s="23"/>
      <c r="I43" s="30"/>
      <c r="J43" s="45"/>
      <c r="K43" s="46"/>
      <c r="L43" s="47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46"/>
      <c r="L44" s="47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46"/>
      <c r="L45" s="47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46"/>
      <c r="L46" s="47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46"/>
      <c r="L47" s="47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46"/>
      <c r="L48" s="47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46"/>
      <c r="L49" s="47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129"/>
      <c r="L50" s="130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2"/>
      <c r="L51" s="73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46"/>
      <c r="L52" s="47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31">
        <f>B53*J53</f>
        <v>0</v>
      </c>
      <c r="L53" s="132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31"/>
      <c r="L54" s="132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31">
        <f>B55*J55</f>
        <v>0</v>
      </c>
      <c r="L55" s="132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129"/>
      <c r="L56" s="130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129"/>
      <c r="L57" s="130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129"/>
      <c r="L58" s="130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129"/>
      <c r="L59" s="130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129"/>
      <c r="L60" s="130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129"/>
      <c r="L61" s="130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129"/>
      <c r="L62" s="130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33"/>
      <c r="L63" s="134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1196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143.51999999999998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1339.52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0" spans="1:1" ht="13.8" thickBot="1" x14ac:dyDescent="0.3"/>
    <row r="101" spans="1:1" x14ac:dyDescent="0.25">
      <c r="A101" s="4"/>
    </row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DF55-FDC7-4FA9-A6DF-3FE85AC116DA}">
  <sheetPr>
    <tabColor rgb="FFC8102E"/>
  </sheetPr>
  <dimension ref="A1:R105"/>
  <sheetViews>
    <sheetView showGridLines="0" zoomScale="90" zoomScaleNormal="90" zoomScaleSheetLayoutView="80" workbookViewId="0">
      <selection activeCell="J88" sqref="J88:L88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91"/>
      <c r="H13" s="91"/>
      <c r="I13" s="91"/>
      <c r="J13" s="91"/>
      <c r="K13" s="91"/>
      <c r="L13" s="92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94"/>
      <c r="H14" s="95"/>
      <c r="I14" s="95"/>
      <c r="J14" s="95"/>
      <c r="K14" s="95"/>
      <c r="L14" s="96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129</v>
      </c>
      <c r="D21" s="21"/>
      <c r="E21" s="21"/>
      <c r="F21" s="21"/>
      <c r="G21" s="21"/>
      <c r="H21" s="21"/>
      <c r="I21" s="28"/>
      <c r="J21" s="68">
        <f>N22-(N22*N21)</f>
        <v>596.70000000000005</v>
      </c>
      <c r="K21" s="105">
        <f>J21*B21</f>
        <v>596.70000000000005</v>
      </c>
      <c r="L21" s="106"/>
      <c r="N21" s="42">
        <v>0.15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119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702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130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131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120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  <c r="R29"/>
    </row>
    <row r="30" spans="1:18" s="1" customFormat="1" ht="12.75" customHeight="1" x14ac:dyDescent="0.3">
      <c r="A30" s="59"/>
      <c r="B30" s="59"/>
      <c r="C30" s="67" t="s">
        <v>132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109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</row>
    <row r="36" spans="1:16" s="1" customFormat="1" ht="12.75" customHeight="1" x14ac:dyDescent="0.3">
      <c r="A36" s="59"/>
      <c r="B36" s="59"/>
      <c r="C36" s="56" t="s">
        <v>312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313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314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125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126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127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133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117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596.70000000000005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71.603999999999999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668.30400000000009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0" spans="1:1" ht="13.8" thickBot="1" x14ac:dyDescent="0.3"/>
    <row r="101" spans="1:1" x14ac:dyDescent="0.25">
      <c r="A101" s="4"/>
    </row>
    <row r="105" spans="1:1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57BE-9992-42AC-8307-DB6848A11DDB}">
  <sheetPr>
    <tabColor rgb="FFC8102E"/>
  </sheetPr>
  <dimension ref="A1:R105"/>
  <sheetViews>
    <sheetView showGridLines="0" zoomScale="90" zoomScaleNormal="90" zoomScaleSheetLayoutView="80" workbookViewId="0">
      <selection activeCell="G92" sqref="G92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134</v>
      </c>
      <c r="D21" s="21"/>
      <c r="E21" s="21"/>
      <c r="F21" s="21"/>
      <c r="G21" s="21"/>
      <c r="H21" s="21"/>
      <c r="I21" s="28"/>
      <c r="J21" s="68">
        <f>N22-(N22*N21)</f>
        <v>781</v>
      </c>
      <c r="K21" s="105">
        <f>J21*B21</f>
        <v>781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119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781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130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135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120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132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55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109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122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123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136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137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138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133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139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781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93.72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874.72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  <row r="100" spans="1:1" ht="13.8" thickBot="1" x14ac:dyDescent="0.3"/>
    <row r="101" spans="1:1" x14ac:dyDescent="0.25">
      <c r="A101" s="4"/>
    </row>
    <row r="105" spans="1:1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AA369-96C7-4032-9934-13D01605F6E1}">
  <sheetPr>
    <tabColor rgb="FFC8102E"/>
  </sheetPr>
  <dimension ref="A1:R96"/>
  <sheetViews>
    <sheetView showGridLines="0" zoomScale="90" zoomScaleNormal="90" zoomScaleSheetLayoutView="80" workbookViewId="0">
      <selection activeCell="A94" sqref="A94:L94"/>
    </sheetView>
  </sheetViews>
  <sheetFormatPr baseColWidth="10" defaultColWidth="11.44140625" defaultRowHeight="13.2" x14ac:dyDescent="0.25"/>
  <cols>
    <col min="1" max="1" width="10.44140625" style="3" customWidth="1"/>
    <col min="2" max="2" width="11" style="3" customWidth="1"/>
    <col min="3" max="3" width="33.109375" style="3" customWidth="1"/>
    <col min="4" max="4" width="11.44140625" style="3"/>
    <col min="5" max="5" width="11.33203125" style="3" customWidth="1"/>
    <col min="6" max="6" width="14.33203125" style="3" customWidth="1"/>
    <col min="7" max="7" width="11.5546875" style="3" customWidth="1"/>
    <col min="8" max="8" width="9.6640625" style="3" customWidth="1"/>
    <col min="9" max="9" width="12" style="3" customWidth="1"/>
    <col min="10" max="10" width="15.5546875" style="3" customWidth="1"/>
    <col min="11" max="11" width="3.5546875" style="3" customWidth="1"/>
    <col min="12" max="12" width="11.109375" style="3" customWidth="1"/>
    <col min="13" max="16384" width="11.44140625" style="3"/>
  </cols>
  <sheetData>
    <row r="1" spans="1:12" customFormat="1" ht="14.25" customHeight="1" x14ac:dyDescent="0.25">
      <c r="A1" s="13"/>
      <c r="B1" s="13"/>
      <c r="C1" s="13"/>
      <c r="D1" s="15"/>
      <c r="E1" s="15"/>
      <c r="F1" s="15"/>
      <c r="G1" s="15"/>
      <c r="H1" s="15"/>
      <c r="I1" s="15"/>
      <c r="J1" s="13"/>
      <c r="K1" s="13"/>
      <c r="L1" s="13"/>
    </row>
    <row r="2" spans="1:12" customFormat="1" ht="14.25" customHeight="1" x14ac:dyDescent="0.25">
      <c r="A2" s="13"/>
      <c r="B2" s="13"/>
      <c r="C2" s="13"/>
      <c r="D2" s="15"/>
      <c r="E2" s="3"/>
      <c r="F2" s="3"/>
      <c r="G2" s="3"/>
      <c r="H2" s="3"/>
      <c r="I2" s="3"/>
      <c r="J2" s="3"/>
      <c r="K2" s="13"/>
      <c r="L2" s="13"/>
    </row>
    <row r="3" spans="1:12" customFormat="1" ht="14.25" customHeight="1" x14ac:dyDescent="0.25">
      <c r="A3" s="13"/>
      <c r="B3" s="13"/>
      <c r="C3" s="13"/>
      <c r="D3" s="14"/>
      <c r="E3" s="3"/>
      <c r="F3" s="3"/>
      <c r="G3" s="3"/>
      <c r="H3" s="3"/>
      <c r="I3" s="3"/>
      <c r="J3" s="3"/>
      <c r="K3" s="13"/>
      <c r="L3" s="13"/>
    </row>
    <row r="4" spans="1:12" customFormat="1" ht="14.25" customHeight="1" x14ac:dyDescent="0.25">
      <c r="A4" s="13"/>
      <c r="B4" s="13"/>
      <c r="C4" s="13"/>
      <c r="D4" s="14"/>
      <c r="E4" s="3"/>
      <c r="F4" s="3"/>
      <c r="G4" s="3"/>
      <c r="H4" s="3"/>
      <c r="I4" s="3"/>
      <c r="J4" s="3"/>
      <c r="K4" s="13"/>
      <c r="L4" s="13"/>
    </row>
    <row r="5" spans="1:12" customFormat="1" ht="14.25" customHeight="1" x14ac:dyDescent="0.25">
      <c r="A5" s="13"/>
      <c r="B5" s="13"/>
      <c r="C5" s="13"/>
      <c r="D5" s="14"/>
      <c r="E5" s="3"/>
      <c r="F5" s="3"/>
      <c r="G5" s="3"/>
      <c r="H5" s="3"/>
      <c r="I5" s="3"/>
      <c r="J5" s="3"/>
      <c r="K5" s="13"/>
      <c r="L5" s="13"/>
    </row>
    <row r="6" spans="1:12" customFormat="1" ht="29.25" customHeight="1" x14ac:dyDescent="0.25">
      <c r="F6" s="81" t="s">
        <v>10</v>
      </c>
      <c r="G6" s="81"/>
      <c r="H6" s="81"/>
      <c r="I6" s="81"/>
      <c r="J6" s="81"/>
      <c r="K6" s="81"/>
      <c r="L6" s="81"/>
    </row>
    <row r="7" spans="1:12" customFormat="1" ht="12.75" customHeight="1" x14ac:dyDescent="0.25">
      <c r="F7" s="81"/>
      <c r="G7" s="81"/>
      <c r="H7" s="81"/>
      <c r="I7" s="81"/>
      <c r="J7" s="81"/>
      <c r="K7" s="81"/>
      <c r="L7" s="81"/>
    </row>
    <row r="8" spans="1:12" customFormat="1" ht="15.6" x14ac:dyDescent="0.25">
      <c r="F8" s="82" t="s">
        <v>11</v>
      </c>
      <c r="G8" s="82"/>
      <c r="H8" s="82"/>
      <c r="I8" s="82"/>
      <c r="J8" s="82"/>
      <c r="K8" s="82"/>
      <c r="L8" s="82"/>
    </row>
    <row r="9" spans="1:12" customFormat="1" ht="9" customHeight="1" x14ac:dyDescent="0.25">
      <c r="A9" s="13"/>
      <c r="B9" s="13"/>
      <c r="C9" s="13"/>
      <c r="D9" s="13"/>
      <c r="E9" s="11"/>
    </row>
    <row r="10" spans="1:12" customFormat="1" ht="12.75" customHeight="1" x14ac:dyDescent="0.3">
      <c r="A10" s="83" t="s">
        <v>14</v>
      </c>
      <c r="B10" s="83"/>
      <c r="C10" s="83"/>
      <c r="D10" s="64"/>
      <c r="E10" s="56"/>
      <c r="F10" s="61" t="s">
        <v>34</v>
      </c>
      <c r="G10" s="84"/>
      <c r="H10" s="84"/>
      <c r="I10" s="84"/>
      <c r="J10" s="84"/>
      <c r="K10" s="84"/>
      <c r="L10" s="85"/>
    </row>
    <row r="11" spans="1:12" customFormat="1" ht="12.75" customHeight="1" x14ac:dyDescent="0.3">
      <c r="A11" s="138" t="s">
        <v>40</v>
      </c>
      <c r="B11" s="138"/>
      <c r="C11" s="138"/>
      <c r="D11" s="138"/>
      <c r="E11" s="57"/>
      <c r="F11" s="62" t="s">
        <v>30</v>
      </c>
      <c r="G11" s="86"/>
      <c r="H11" s="86"/>
      <c r="I11" s="86"/>
      <c r="J11" s="86"/>
      <c r="K11" s="86"/>
      <c r="L11" s="87"/>
    </row>
    <row r="12" spans="1:12" customFormat="1" ht="12.75" customHeight="1" x14ac:dyDescent="0.3">
      <c r="A12" s="138"/>
      <c r="B12" s="138"/>
      <c r="C12" s="138"/>
      <c r="D12" s="138"/>
      <c r="E12" s="57"/>
      <c r="F12" s="62" t="s">
        <v>31</v>
      </c>
      <c r="G12" s="86"/>
      <c r="H12" s="86"/>
      <c r="I12" s="86"/>
      <c r="J12" s="86"/>
      <c r="K12" s="86"/>
      <c r="L12" s="87"/>
    </row>
    <row r="13" spans="1:12" customFormat="1" ht="12.75" customHeight="1" x14ac:dyDescent="0.3">
      <c r="A13" s="16" t="s">
        <v>16</v>
      </c>
      <c r="B13" s="90" t="s">
        <v>41</v>
      </c>
      <c r="C13" s="90"/>
      <c r="D13" s="90"/>
      <c r="E13" s="27"/>
      <c r="F13" s="62" t="s">
        <v>32</v>
      </c>
      <c r="G13" s="83"/>
      <c r="H13" s="83"/>
      <c r="I13" s="83"/>
      <c r="J13" s="83"/>
      <c r="K13" s="83"/>
      <c r="L13" s="126"/>
    </row>
    <row r="14" spans="1:12" customFormat="1" ht="12.75" customHeight="1" x14ac:dyDescent="0.3">
      <c r="A14" s="16" t="s">
        <v>15</v>
      </c>
      <c r="B14" s="93" t="s">
        <v>42</v>
      </c>
      <c r="C14" s="93"/>
      <c r="D14" s="93"/>
      <c r="E14" s="27"/>
      <c r="F14" s="63" t="s">
        <v>33</v>
      </c>
      <c r="G14" s="127"/>
      <c r="H14" s="127"/>
      <c r="I14" s="127"/>
      <c r="J14" s="127"/>
      <c r="K14" s="127"/>
      <c r="L14" s="128"/>
    </row>
    <row r="15" spans="1:12" customFormat="1" ht="6" customHeight="1" thickBot="1" x14ac:dyDescent="0.35">
      <c r="A15" s="65"/>
      <c r="B15" s="66"/>
      <c r="C15" s="66"/>
      <c r="D15" s="66"/>
      <c r="E15" s="27"/>
      <c r="F15" s="12"/>
      <c r="G15" s="12"/>
      <c r="H15" s="12"/>
      <c r="I15" s="12"/>
      <c r="J15" s="12"/>
      <c r="K15" s="12"/>
      <c r="L15" s="12"/>
    </row>
    <row r="16" spans="1:12" customFormat="1" ht="14.1" customHeight="1" thickTop="1" x14ac:dyDescent="0.3">
      <c r="A16" s="16"/>
      <c r="B16" s="3"/>
      <c r="C16" s="3"/>
      <c r="D16" s="3"/>
      <c r="E16" s="27"/>
      <c r="F16" s="12"/>
      <c r="G16" s="12"/>
      <c r="H16" s="12"/>
      <c r="I16" s="12"/>
      <c r="J16" s="12"/>
      <c r="K16" s="12"/>
      <c r="L16" s="12"/>
    </row>
    <row r="17" spans="1:18" s="10" customFormat="1" ht="14.1" customHeight="1" x14ac:dyDescent="0.3">
      <c r="B17" s="48"/>
      <c r="C17" s="48"/>
      <c r="D17" s="48"/>
      <c r="E17" s="18"/>
      <c r="F17" s="54" t="s">
        <v>3</v>
      </c>
      <c r="G17" s="97">
        <f ca="1">TODAY()</f>
        <v>46099</v>
      </c>
      <c r="H17" s="97"/>
      <c r="I17" s="98" t="s">
        <v>257</v>
      </c>
      <c r="J17" s="98"/>
      <c r="K17" s="98"/>
      <c r="L17" s="99">
        <v>0</v>
      </c>
    </row>
    <row r="18" spans="1:18" s="10" customFormat="1" ht="15.75" customHeight="1" x14ac:dyDescent="0.3">
      <c r="B18" s="48"/>
      <c r="C18" s="48"/>
      <c r="D18" s="48"/>
      <c r="E18" s="22"/>
      <c r="F18" s="54" t="s">
        <v>4</v>
      </c>
      <c r="G18" s="101"/>
      <c r="H18" s="101"/>
      <c r="I18" s="98"/>
      <c r="J18" s="98"/>
      <c r="K18" s="98"/>
      <c r="L18" s="100"/>
    </row>
    <row r="19" spans="1:18" ht="14.25" customHeight="1" x14ac:dyDescent="0.25">
      <c r="A19" s="2"/>
    </row>
    <row r="20" spans="1:18" s="1" customFormat="1" ht="30" customHeight="1" x14ac:dyDescent="0.25">
      <c r="A20" s="20" t="s">
        <v>0</v>
      </c>
      <c r="B20" s="20" t="s">
        <v>5</v>
      </c>
      <c r="C20" s="102" t="s">
        <v>6</v>
      </c>
      <c r="D20" s="103"/>
      <c r="E20" s="103"/>
      <c r="F20" s="103"/>
      <c r="G20" s="103"/>
      <c r="H20" s="103"/>
      <c r="I20" s="104"/>
      <c r="J20" s="19" t="s">
        <v>13</v>
      </c>
      <c r="K20" s="102" t="s">
        <v>39</v>
      </c>
      <c r="L20" s="104"/>
    </row>
    <row r="21" spans="1:18" s="1" customFormat="1" ht="21" x14ac:dyDescent="0.4">
      <c r="A21" s="59">
        <v>1</v>
      </c>
      <c r="B21" s="59">
        <v>1</v>
      </c>
      <c r="C21" s="146" t="s">
        <v>140</v>
      </c>
      <c r="D21" s="21"/>
      <c r="E21" s="21"/>
      <c r="F21" s="21"/>
      <c r="G21" s="21"/>
      <c r="H21" s="21"/>
      <c r="I21" s="28"/>
      <c r="J21" s="68">
        <f>N22-(N22*N21)</f>
        <v>1279</v>
      </c>
      <c r="K21" s="105">
        <f>J21*B21</f>
        <v>1279</v>
      </c>
      <c r="L21" s="106"/>
      <c r="N21" s="42">
        <v>0</v>
      </c>
      <c r="O21" s="40" t="s">
        <v>260</v>
      </c>
      <c r="P21" s="40"/>
      <c r="Q21" s="41"/>
    </row>
    <row r="22" spans="1:18" s="1" customFormat="1" ht="12.75" customHeight="1" x14ac:dyDescent="0.3">
      <c r="A22" s="59"/>
      <c r="B22" s="59"/>
      <c r="C22" s="29" t="s">
        <v>119</v>
      </c>
      <c r="D22" s="22"/>
      <c r="E22" s="22"/>
      <c r="F22" s="22"/>
      <c r="G22" s="23"/>
      <c r="H22" s="23"/>
      <c r="I22" s="30"/>
      <c r="J22" s="45"/>
      <c r="K22" s="88"/>
      <c r="L22" s="89"/>
      <c r="N22" s="43">
        <v>1279</v>
      </c>
      <c r="O22" s="40" t="s">
        <v>18</v>
      </c>
    </row>
    <row r="23" spans="1:18" s="1" customFormat="1" ht="12.75" customHeight="1" x14ac:dyDescent="0.3">
      <c r="A23" s="59"/>
      <c r="B23" s="59"/>
      <c r="C23" s="31"/>
      <c r="D23" s="24"/>
      <c r="E23" s="24"/>
      <c r="F23" s="24"/>
      <c r="G23" s="25"/>
      <c r="H23" s="25"/>
      <c r="I23" s="30"/>
      <c r="J23" s="45"/>
      <c r="K23" s="88"/>
      <c r="L23" s="89"/>
      <c r="Q23" s="40"/>
    </row>
    <row r="24" spans="1:18" s="1" customFormat="1" ht="12.75" customHeight="1" x14ac:dyDescent="0.3">
      <c r="A24" s="59"/>
      <c r="B24" s="59"/>
      <c r="C24" s="58" t="s">
        <v>141</v>
      </c>
      <c r="D24" s="24"/>
      <c r="E24" s="24"/>
      <c r="F24" s="24"/>
      <c r="G24" s="25"/>
      <c r="H24" s="25"/>
      <c r="I24" s="30"/>
      <c r="J24" s="45"/>
      <c r="K24" s="88"/>
      <c r="L24" s="89"/>
    </row>
    <row r="25" spans="1:18" s="1" customFormat="1" ht="12.75" customHeight="1" x14ac:dyDescent="0.3">
      <c r="A25" s="59"/>
      <c r="B25" s="59"/>
      <c r="C25" s="67" t="s">
        <v>48</v>
      </c>
      <c r="D25" s="24"/>
      <c r="E25" s="24"/>
      <c r="F25" s="24"/>
      <c r="G25" s="23"/>
      <c r="H25" s="23"/>
      <c r="I25" s="30"/>
      <c r="J25" s="45"/>
      <c r="K25" s="88"/>
      <c r="L25" s="89"/>
    </row>
    <row r="26" spans="1:18" s="1" customFormat="1" ht="12.75" customHeight="1" x14ac:dyDescent="0.3">
      <c r="A26" s="59"/>
      <c r="B26" s="59"/>
      <c r="C26" s="58" t="s">
        <v>142</v>
      </c>
      <c r="D26" s="24"/>
      <c r="E26" s="24"/>
      <c r="F26" s="24"/>
      <c r="G26" s="23"/>
      <c r="H26" s="23"/>
      <c r="I26" s="30"/>
      <c r="J26" s="45"/>
      <c r="K26" s="88"/>
      <c r="L26" s="89"/>
    </row>
    <row r="27" spans="1:18" s="1" customFormat="1" ht="12.75" customHeight="1" x14ac:dyDescent="0.3">
      <c r="A27" s="59"/>
      <c r="B27" s="59"/>
      <c r="C27" s="58" t="s">
        <v>98</v>
      </c>
      <c r="D27" s="24"/>
      <c r="E27" s="24"/>
      <c r="F27" s="24"/>
      <c r="G27" s="23"/>
      <c r="H27" s="23"/>
      <c r="I27" s="30"/>
      <c r="J27" s="45"/>
      <c r="K27" s="88"/>
      <c r="L27" s="89"/>
    </row>
    <row r="28" spans="1:18" s="1" customFormat="1" ht="12.75" customHeight="1" x14ac:dyDescent="0.3">
      <c r="A28" s="59"/>
      <c r="B28" s="59"/>
      <c r="C28" s="67" t="s">
        <v>51</v>
      </c>
      <c r="D28" s="24"/>
      <c r="E28" s="24"/>
      <c r="F28" s="24"/>
      <c r="G28" s="23"/>
      <c r="H28" s="23"/>
      <c r="I28" s="30"/>
      <c r="J28" s="45"/>
      <c r="K28" s="88"/>
      <c r="L28" s="89"/>
    </row>
    <row r="29" spans="1:18" s="1" customFormat="1" ht="12.75" customHeight="1" x14ac:dyDescent="0.3">
      <c r="A29" s="59"/>
      <c r="B29" s="59"/>
      <c r="C29" s="58" t="s">
        <v>52</v>
      </c>
      <c r="D29" s="24"/>
      <c r="E29" s="24"/>
      <c r="F29" s="24"/>
      <c r="G29" s="23"/>
      <c r="H29" s="23"/>
      <c r="I29" s="30"/>
      <c r="J29" s="45"/>
      <c r="K29" s="88"/>
      <c r="L29" s="89"/>
    </row>
    <row r="30" spans="1:18" s="1" customFormat="1" ht="12.75" customHeight="1" x14ac:dyDescent="0.3">
      <c r="A30" s="59"/>
      <c r="B30" s="59"/>
      <c r="C30" s="67" t="s">
        <v>143</v>
      </c>
      <c r="D30" s="24"/>
      <c r="E30" s="24"/>
      <c r="F30" s="24"/>
      <c r="G30" s="23"/>
      <c r="H30" s="23"/>
      <c r="I30" s="30"/>
      <c r="J30" s="45"/>
      <c r="K30" s="88"/>
      <c r="L30" s="89"/>
      <c r="N30"/>
      <c r="R30"/>
    </row>
    <row r="31" spans="1:18" s="1" customFormat="1" ht="12.75" customHeight="1" x14ac:dyDescent="0.3">
      <c r="A31" s="59"/>
      <c r="B31" s="59"/>
      <c r="C31" s="58" t="s">
        <v>54</v>
      </c>
      <c r="D31" s="24"/>
      <c r="E31" s="24"/>
      <c r="F31" s="24"/>
      <c r="G31" s="23"/>
      <c r="H31" s="23"/>
      <c r="I31" s="30"/>
      <c r="J31" s="45"/>
      <c r="K31" s="88"/>
      <c r="L31" s="89"/>
      <c r="N31"/>
    </row>
    <row r="32" spans="1:18" s="1" customFormat="1" ht="12.75" customHeight="1" x14ac:dyDescent="0.3">
      <c r="A32" s="59"/>
      <c r="B32" s="59"/>
      <c r="C32" s="67" t="s">
        <v>144</v>
      </c>
      <c r="D32" s="24"/>
      <c r="E32" s="24"/>
      <c r="F32" s="24"/>
      <c r="G32" s="23"/>
      <c r="H32" s="23"/>
      <c r="I32" s="30"/>
      <c r="J32" s="45"/>
      <c r="K32" s="88"/>
      <c r="L32" s="89"/>
      <c r="N32"/>
    </row>
    <row r="33" spans="1:16" s="1" customFormat="1" ht="12.75" customHeight="1" x14ac:dyDescent="0.3">
      <c r="A33" s="59"/>
      <c r="B33" s="59"/>
      <c r="C33" s="67" t="s">
        <v>56</v>
      </c>
      <c r="D33" s="24"/>
      <c r="E33" s="24"/>
      <c r="F33" s="24"/>
      <c r="G33" s="23"/>
      <c r="H33" s="23"/>
      <c r="I33" s="30"/>
      <c r="J33" s="45"/>
      <c r="K33" s="88"/>
      <c r="L33" s="89"/>
      <c r="O33"/>
    </row>
    <row r="34" spans="1:16" s="1" customFormat="1" ht="12.75" customHeight="1" x14ac:dyDescent="0.3">
      <c r="A34" s="59"/>
      <c r="B34" s="59"/>
      <c r="C34" s="67" t="s">
        <v>57</v>
      </c>
      <c r="D34" s="24"/>
      <c r="E34" s="24"/>
      <c r="F34" s="24"/>
      <c r="G34" s="23"/>
      <c r="H34" s="23"/>
      <c r="I34" s="30"/>
      <c r="J34" s="45"/>
      <c r="K34" s="88"/>
      <c r="L34" s="89"/>
      <c r="O34"/>
    </row>
    <row r="35" spans="1:16" s="1" customFormat="1" ht="12.75" customHeight="1" x14ac:dyDescent="0.3">
      <c r="A35" s="59"/>
      <c r="B35" s="59"/>
      <c r="C35" s="67" t="s">
        <v>58</v>
      </c>
      <c r="D35" s="24"/>
      <c r="E35" s="24"/>
      <c r="F35" s="24"/>
      <c r="G35" s="23"/>
      <c r="H35" s="23"/>
      <c r="I35" s="30"/>
      <c r="J35" s="45"/>
      <c r="K35" s="88"/>
      <c r="L35" s="89"/>
      <c r="N35"/>
      <c r="O35"/>
    </row>
    <row r="36" spans="1:16" s="1" customFormat="1" ht="12.75" customHeight="1" x14ac:dyDescent="0.3">
      <c r="A36" s="59"/>
      <c r="B36" s="59"/>
      <c r="C36" s="56" t="s">
        <v>145</v>
      </c>
      <c r="D36" s="24"/>
      <c r="E36" s="24"/>
      <c r="F36" s="24"/>
      <c r="G36" s="23"/>
      <c r="H36" s="23"/>
      <c r="I36" s="30"/>
      <c r="J36" s="45"/>
      <c r="K36" s="88"/>
      <c r="L36" s="89"/>
      <c r="N36"/>
      <c r="P36"/>
    </row>
    <row r="37" spans="1:16" s="1" customFormat="1" ht="12.75" customHeight="1" x14ac:dyDescent="0.3">
      <c r="A37" s="59"/>
      <c r="B37" s="59"/>
      <c r="C37" s="69" t="s">
        <v>146</v>
      </c>
      <c r="D37" s="24"/>
      <c r="E37" s="24"/>
      <c r="F37" s="24"/>
      <c r="G37" s="23"/>
      <c r="H37" s="23"/>
      <c r="I37" s="30"/>
      <c r="J37" s="45"/>
      <c r="K37" s="88"/>
      <c r="L37" s="89"/>
    </row>
    <row r="38" spans="1:16" s="1" customFormat="1" ht="12.75" customHeight="1" x14ac:dyDescent="0.3">
      <c r="A38" s="59"/>
      <c r="B38" s="59"/>
      <c r="C38" s="69" t="s">
        <v>147</v>
      </c>
      <c r="D38" s="24"/>
      <c r="E38" s="24"/>
      <c r="F38" s="24"/>
      <c r="G38" s="23"/>
      <c r="H38" s="23"/>
      <c r="I38" s="30"/>
      <c r="J38" s="45"/>
      <c r="K38" s="88"/>
      <c r="L38" s="89"/>
    </row>
    <row r="39" spans="1:16" s="1" customFormat="1" ht="12.75" customHeight="1" x14ac:dyDescent="0.3">
      <c r="A39" s="59"/>
      <c r="B39" s="59"/>
      <c r="C39" s="58" t="s">
        <v>60</v>
      </c>
      <c r="D39" s="24"/>
      <c r="E39" s="24"/>
      <c r="F39" s="24"/>
      <c r="G39" s="23"/>
      <c r="H39" s="23"/>
      <c r="I39" s="30"/>
      <c r="J39" s="45"/>
      <c r="K39" s="88"/>
      <c r="L39" s="89"/>
    </row>
    <row r="40" spans="1:16" s="1" customFormat="1" ht="12.75" customHeight="1" x14ac:dyDescent="0.3">
      <c r="A40" s="59"/>
      <c r="B40" s="59"/>
      <c r="C40" s="67" t="s">
        <v>148</v>
      </c>
      <c r="D40" s="24"/>
      <c r="E40" s="24"/>
      <c r="F40" s="24"/>
      <c r="G40" s="23"/>
      <c r="H40" s="23"/>
      <c r="I40" s="30"/>
      <c r="J40" s="45"/>
      <c r="K40" s="88"/>
      <c r="L40" s="89"/>
    </row>
    <row r="41" spans="1:16" s="1" customFormat="1" ht="12.75" customHeight="1" x14ac:dyDescent="0.3">
      <c r="A41" s="59"/>
      <c r="B41" s="59"/>
      <c r="C41" s="58" t="s">
        <v>149</v>
      </c>
      <c r="D41" s="24"/>
      <c r="E41" s="24"/>
      <c r="F41" s="24"/>
      <c r="G41" s="23"/>
      <c r="H41" s="23"/>
      <c r="I41" s="30"/>
      <c r="J41" s="45"/>
      <c r="K41" s="75"/>
      <c r="L41" s="76"/>
    </row>
    <row r="42" spans="1:16" s="1" customFormat="1" ht="12.75" customHeight="1" x14ac:dyDescent="0.3">
      <c r="A42" s="59"/>
      <c r="B42" s="59"/>
      <c r="C42" s="58" t="s">
        <v>150</v>
      </c>
      <c r="D42" s="24"/>
      <c r="E42" s="24"/>
      <c r="F42" s="24"/>
      <c r="G42" s="23"/>
      <c r="H42" s="23"/>
      <c r="I42" s="30"/>
      <c r="J42" s="45"/>
      <c r="K42" s="75"/>
      <c r="L42" s="76"/>
    </row>
    <row r="43" spans="1:16" s="1" customFormat="1" ht="12.75" customHeight="1" x14ac:dyDescent="0.3">
      <c r="A43" s="59"/>
      <c r="B43" s="59"/>
      <c r="C43" s="58" t="s">
        <v>151</v>
      </c>
      <c r="D43" s="24"/>
      <c r="E43" s="24"/>
      <c r="F43" s="24"/>
      <c r="G43" s="23"/>
      <c r="H43" s="23"/>
      <c r="I43" s="30"/>
      <c r="J43" s="45"/>
      <c r="K43" s="75"/>
      <c r="L43" s="76"/>
    </row>
    <row r="44" spans="1:16" s="1" customFormat="1" ht="12.75" customHeight="1" x14ac:dyDescent="0.3">
      <c r="A44" s="59"/>
      <c r="B44" s="59"/>
      <c r="C44" s="58" t="s">
        <v>67</v>
      </c>
      <c r="D44" s="24"/>
      <c r="E44" s="24"/>
      <c r="F44" s="24"/>
      <c r="G44" s="23"/>
      <c r="H44" s="23"/>
      <c r="I44" s="30"/>
      <c r="J44" s="45"/>
      <c r="K44" s="75"/>
      <c r="L44" s="76"/>
    </row>
    <row r="45" spans="1:16" s="1" customFormat="1" ht="12.75" customHeight="1" x14ac:dyDescent="0.3">
      <c r="A45" s="59"/>
      <c r="B45" s="59"/>
      <c r="C45" s="58" t="s">
        <v>68</v>
      </c>
      <c r="D45" s="24"/>
      <c r="E45" s="24"/>
      <c r="F45" s="24"/>
      <c r="G45" s="23"/>
      <c r="H45" s="23"/>
      <c r="I45" s="30"/>
      <c r="J45" s="45"/>
      <c r="K45" s="75"/>
      <c r="L45" s="76"/>
    </row>
    <row r="46" spans="1:16" s="1" customFormat="1" ht="12.75" customHeight="1" x14ac:dyDescent="0.3">
      <c r="A46" s="59"/>
      <c r="B46" s="59"/>
      <c r="C46" s="58" t="s">
        <v>69</v>
      </c>
      <c r="D46" s="24"/>
      <c r="E46" s="24"/>
      <c r="F46" s="24"/>
      <c r="G46" s="23"/>
      <c r="H46" s="23"/>
      <c r="I46" s="30"/>
      <c r="J46" s="45"/>
      <c r="K46" s="75"/>
      <c r="L46" s="76"/>
    </row>
    <row r="47" spans="1:16" s="1" customFormat="1" ht="12.75" customHeight="1" x14ac:dyDescent="0.3">
      <c r="A47" s="59"/>
      <c r="B47" s="59"/>
      <c r="C47" s="58" t="s">
        <v>70</v>
      </c>
      <c r="D47" s="24"/>
      <c r="E47" s="24"/>
      <c r="F47" s="24"/>
      <c r="G47" s="23"/>
      <c r="H47" s="23"/>
      <c r="I47" s="30"/>
      <c r="J47" s="45"/>
      <c r="K47" s="75"/>
      <c r="L47" s="76"/>
    </row>
    <row r="48" spans="1:16" s="1" customFormat="1" ht="12.75" customHeight="1" x14ac:dyDescent="0.3">
      <c r="A48" s="59"/>
      <c r="B48" s="59"/>
      <c r="C48" s="58" t="s">
        <v>71</v>
      </c>
      <c r="D48" s="24"/>
      <c r="E48" s="24"/>
      <c r="F48" s="24"/>
      <c r="G48" s="23"/>
      <c r="H48" s="23"/>
      <c r="I48" s="30"/>
      <c r="J48" s="45"/>
      <c r="K48" s="75"/>
      <c r="L48" s="76"/>
    </row>
    <row r="49" spans="1:12" s="1" customFormat="1" ht="12.75" customHeight="1" x14ac:dyDescent="0.3">
      <c r="A49" s="59"/>
      <c r="B49" s="59"/>
      <c r="C49" s="58" t="s">
        <v>72</v>
      </c>
      <c r="D49" s="24"/>
      <c r="E49" s="24"/>
      <c r="F49" s="24"/>
      <c r="G49" s="23"/>
      <c r="H49" s="23"/>
      <c r="I49" s="30"/>
      <c r="J49" s="45"/>
      <c r="K49" s="75"/>
      <c r="L49" s="76"/>
    </row>
    <row r="50" spans="1:12" s="1" customFormat="1" ht="12.75" customHeight="1" x14ac:dyDescent="0.3">
      <c r="A50" s="70"/>
      <c r="B50" s="59"/>
      <c r="C50" s="31"/>
      <c r="D50" s="24"/>
      <c r="E50" s="24"/>
      <c r="F50" s="24"/>
      <c r="G50" s="23"/>
      <c r="H50" s="23"/>
      <c r="I50" s="30"/>
      <c r="J50" s="45"/>
      <c r="K50" s="88"/>
      <c r="L50" s="89"/>
    </row>
    <row r="51" spans="1:12" s="1" customFormat="1" ht="12.75" customHeight="1" x14ac:dyDescent="0.3">
      <c r="B51" s="71"/>
      <c r="D51" s="24"/>
      <c r="E51" s="24"/>
      <c r="F51" s="24"/>
      <c r="G51" s="23"/>
      <c r="H51" s="23"/>
      <c r="I51" s="30"/>
      <c r="K51" s="78"/>
      <c r="L51" s="79"/>
    </row>
    <row r="52" spans="1:12" s="1" customFormat="1" ht="12.75" customHeight="1" x14ac:dyDescent="0.3">
      <c r="B52" s="71"/>
      <c r="C52" s="31"/>
      <c r="D52" s="24"/>
      <c r="E52" s="24"/>
      <c r="F52" s="24"/>
      <c r="G52" s="23"/>
      <c r="H52" s="23"/>
      <c r="I52" s="30"/>
      <c r="K52" s="75"/>
      <c r="L52" s="76"/>
    </row>
    <row r="53" spans="1:12" s="1" customFormat="1" ht="12.75" customHeight="1" x14ac:dyDescent="0.3">
      <c r="A53" s="70">
        <v>2</v>
      </c>
      <c r="B53" s="59">
        <v>1</v>
      </c>
      <c r="C53" s="140" t="s">
        <v>35</v>
      </c>
      <c r="D53" s="24"/>
      <c r="E53" s="24"/>
      <c r="F53" s="24"/>
      <c r="G53" s="23"/>
      <c r="H53" s="23"/>
      <c r="I53" s="30"/>
      <c r="J53" s="45">
        <v>0</v>
      </c>
      <c r="K53" s="105">
        <f>B53*J53</f>
        <v>0</v>
      </c>
      <c r="L53" s="106"/>
    </row>
    <row r="54" spans="1:12" s="1" customFormat="1" ht="12.75" customHeight="1" x14ac:dyDescent="0.3">
      <c r="A54" s="59"/>
      <c r="B54" s="59"/>
      <c r="D54" s="24"/>
      <c r="E54" s="24"/>
      <c r="F54" s="24"/>
      <c r="G54" s="23"/>
      <c r="H54" s="23"/>
      <c r="I54" s="30"/>
      <c r="J54" s="45"/>
      <c r="K54" s="105"/>
      <c r="L54" s="106"/>
    </row>
    <row r="55" spans="1:12" s="1" customFormat="1" ht="12.75" customHeight="1" x14ac:dyDescent="0.3">
      <c r="A55" s="59">
        <v>3</v>
      </c>
      <c r="B55" s="59">
        <v>6</v>
      </c>
      <c r="C55" s="140" t="s">
        <v>36</v>
      </c>
      <c r="D55" s="24"/>
      <c r="E55" s="24"/>
      <c r="F55" s="24"/>
      <c r="G55" s="23"/>
      <c r="H55" s="23"/>
      <c r="I55" s="30"/>
      <c r="J55" s="45">
        <v>0</v>
      </c>
      <c r="K55" s="105">
        <f>B55*J55</f>
        <v>0</v>
      </c>
      <c r="L55" s="106"/>
    </row>
    <row r="56" spans="1:12" s="1" customFormat="1" ht="12.75" customHeight="1" x14ac:dyDescent="0.3">
      <c r="A56" s="59"/>
      <c r="B56" s="59"/>
      <c r="C56" s="31" t="s">
        <v>37</v>
      </c>
      <c r="D56" s="24"/>
      <c r="E56" s="24"/>
      <c r="F56" s="24"/>
      <c r="G56" s="23"/>
      <c r="H56" s="23"/>
      <c r="I56" s="30"/>
      <c r="J56" s="45"/>
      <c r="K56" s="88"/>
      <c r="L56" s="89"/>
    </row>
    <row r="57" spans="1:12" s="1" customFormat="1" ht="12.75" customHeight="1" x14ac:dyDescent="0.3">
      <c r="A57" s="59"/>
      <c r="B57" s="59"/>
      <c r="C57" s="31" t="s">
        <v>38</v>
      </c>
      <c r="D57" s="24"/>
      <c r="E57" s="24"/>
      <c r="F57" s="24"/>
      <c r="G57" s="23"/>
      <c r="H57" s="23"/>
      <c r="I57" s="30"/>
      <c r="J57" s="45"/>
      <c r="K57" s="88"/>
      <c r="L57" s="89"/>
    </row>
    <row r="58" spans="1:12" s="1" customFormat="1" ht="12.75" customHeight="1" x14ac:dyDescent="0.3">
      <c r="A58" s="59"/>
      <c r="B58" s="59"/>
      <c r="C58" s="32"/>
      <c r="D58" s="26"/>
      <c r="E58" s="26"/>
      <c r="F58" s="26"/>
      <c r="G58" s="26"/>
      <c r="H58" s="23"/>
      <c r="I58" s="30"/>
      <c r="J58" s="45"/>
      <c r="K58" s="88"/>
      <c r="L58" s="89"/>
    </row>
    <row r="59" spans="1:12" s="1" customFormat="1" ht="12.75" customHeight="1" x14ac:dyDescent="0.3">
      <c r="A59" s="59"/>
      <c r="B59" s="59"/>
      <c r="C59" s="32"/>
      <c r="D59" s="26"/>
      <c r="E59" s="26"/>
      <c r="F59" s="26"/>
      <c r="G59" s="26"/>
      <c r="H59" s="23"/>
      <c r="I59" s="30"/>
      <c r="J59" s="45"/>
      <c r="K59" s="88"/>
      <c r="L59" s="89"/>
    </row>
    <row r="60" spans="1:12" s="1" customFormat="1" ht="12.75" customHeight="1" x14ac:dyDescent="0.3">
      <c r="A60" s="59"/>
      <c r="B60" s="59"/>
      <c r="C60" s="32"/>
      <c r="D60" s="26"/>
      <c r="E60" s="26"/>
      <c r="F60" s="26"/>
      <c r="G60" s="26"/>
      <c r="H60" s="23"/>
      <c r="I60" s="30"/>
      <c r="J60" s="45"/>
      <c r="K60" s="88"/>
      <c r="L60" s="89"/>
    </row>
    <row r="61" spans="1:12" s="1" customFormat="1" ht="12.75" customHeight="1" x14ac:dyDescent="0.3">
      <c r="A61" s="59"/>
      <c r="B61" s="59"/>
      <c r="C61" s="31"/>
      <c r="D61" s="25"/>
      <c r="E61" s="25"/>
      <c r="F61" s="25"/>
      <c r="G61" s="25"/>
      <c r="H61" s="25"/>
      <c r="I61" s="33"/>
      <c r="J61" s="45"/>
      <c r="K61" s="88"/>
      <c r="L61" s="89"/>
    </row>
    <row r="62" spans="1:12" s="1" customFormat="1" ht="12.75" customHeight="1" x14ac:dyDescent="0.35">
      <c r="A62" s="59"/>
      <c r="B62" s="59"/>
      <c r="C62" s="34"/>
      <c r="D62" s="17"/>
      <c r="E62" s="17"/>
      <c r="F62" s="17"/>
      <c r="G62" s="17"/>
      <c r="H62" s="17"/>
      <c r="I62" s="35"/>
      <c r="J62" s="45"/>
      <c r="K62" s="88"/>
      <c r="L62" s="89"/>
    </row>
    <row r="63" spans="1:12" s="1" customFormat="1" ht="12.75" customHeight="1" x14ac:dyDescent="0.3">
      <c r="A63" s="60"/>
      <c r="B63" s="60"/>
      <c r="C63" s="36"/>
      <c r="D63" s="37"/>
      <c r="E63" s="37"/>
      <c r="F63" s="37"/>
      <c r="G63" s="38"/>
      <c r="H63" s="38"/>
      <c r="I63" s="39"/>
      <c r="J63" s="44"/>
      <c r="K63" s="107"/>
      <c r="L63" s="108"/>
    </row>
    <row r="64" spans="1:12" ht="12.75" customHeight="1" x14ac:dyDescent="0.25">
      <c r="A64" s="109" t="s">
        <v>2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1">
        <f>SUM(K21:K63)</f>
        <v>1279</v>
      </c>
      <c r="L64" s="112"/>
    </row>
    <row r="65" spans="1:12" ht="12.75" customHeight="1" x14ac:dyDescent="0.25">
      <c r="A65" s="114" t="s">
        <v>9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6">
        <f>+K64*0.12</f>
        <v>153.47999999999999</v>
      </c>
      <c r="L65" s="117"/>
    </row>
    <row r="66" spans="1:12" ht="12.75" customHeight="1" x14ac:dyDescent="0.25">
      <c r="A66" s="118" t="s">
        <v>1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20">
        <f>+K64+K65</f>
        <v>1432.48</v>
      </c>
      <c r="L66" s="121"/>
    </row>
    <row r="67" spans="1:12" ht="12.75" customHeight="1" x14ac:dyDescent="0.25">
      <c r="A67" s="49"/>
      <c r="B67" s="50"/>
      <c r="C67" s="50"/>
      <c r="D67" s="50"/>
      <c r="E67" s="50"/>
      <c r="F67" s="50"/>
      <c r="G67" s="50"/>
      <c r="H67" s="50"/>
      <c r="I67" s="50"/>
      <c r="J67" s="50"/>
      <c r="K67" s="51"/>
      <c r="L67" s="52"/>
    </row>
    <row r="68" spans="1:12" ht="12.75" customHeight="1" x14ac:dyDescent="0.25">
      <c r="A68" s="141" t="s">
        <v>7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3"/>
    </row>
    <row r="69" spans="1:12" ht="22.5" customHeight="1" x14ac:dyDescent="0.25">
      <c r="A69" s="122" t="s">
        <v>8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12.9" customHeight="1" x14ac:dyDescent="0.25">
      <c r="A70" s="144" t="s">
        <v>19</v>
      </c>
      <c r="B70" s="24"/>
      <c r="C70" s="53" t="s">
        <v>20</v>
      </c>
      <c r="D70" s="24"/>
      <c r="E70" s="24"/>
      <c r="F70" s="24"/>
      <c r="G70" s="24"/>
      <c r="H70" s="24"/>
      <c r="I70" s="24"/>
      <c r="J70" s="24"/>
      <c r="K70" s="24"/>
      <c r="L70" s="24"/>
    </row>
    <row r="71" spans="1:12" ht="12.9" customHeight="1" x14ac:dyDescent="0.25">
      <c r="A71" s="145" t="s">
        <v>315</v>
      </c>
      <c r="B71" s="24"/>
      <c r="C71" s="24" t="s">
        <v>21</v>
      </c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2.9" customHeight="1" x14ac:dyDescent="0.25">
      <c r="A72" s="144" t="s">
        <v>22</v>
      </c>
      <c r="B72" s="24"/>
      <c r="C72" s="24" t="s">
        <v>45</v>
      </c>
      <c r="D72" s="24"/>
      <c r="E72" s="24"/>
      <c r="F72" s="24"/>
      <c r="G72" s="24"/>
      <c r="H72" s="24"/>
      <c r="I72" s="24"/>
      <c r="J72" s="24"/>
      <c r="K72" s="24"/>
      <c r="L72" s="24"/>
    </row>
    <row r="73" spans="1:12" ht="12.9" customHeight="1" x14ac:dyDescent="0.25">
      <c r="A73" s="144" t="s">
        <v>23</v>
      </c>
      <c r="B73" s="24"/>
      <c r="C73" s="24" t="s">
        <v>24</v>
      </c>
      <c r="D73" s="24"/>
      <c r="E73" s="24"/>
      <c r="F73" s="24"/>
      <c r="G73" s="24"/>
      <c r="H73" s="24"/>
      <c r="I73" s="24"/>
      <c r="J73" s="24"/>
      <c r="K73" s="24"/>
      <c r="L73" s="24"/>
    </row>
    <row r="74" spans="1:12" ht="12.9" customHeight="1" x14ac:dyDescent="0.25">
      <c r="A74" s="144" t="s">
        <v>25</v>
      </c>
      <c r="B74" s="24"/>
      <c r="C74" s="24" t="s">
        <v>46</v>
      </c>
      <c r="D74" s="24"/>
      <c r="E74" s="24"/>
      <c r="F74" s="24"/>
      <c r="G74" s="24"/>
      <c r="H74" s="24"/>
      <c r="I74" s="24"/>
      <c r="J74" s="24"/>
      <c r="K74" s="24"/>
      <c r="L74" s="24"/>
    </row>
    <row r="75" spans="1:12" ht="12.9" customHeight="1" x14ac:dyDescent="0.25">
      <c r="A75" s="144" t="s">
        <v>26</v>
      </c>
      <c r="B75" s="24"/>
      <c r="C75" s="24" t="s">
        <v>27</v>
      </c>
      <c r="D75" s="24"/>
      <c r="E75" s="24"/>
      <c r="F75" s="24"/>
      <c r="G75" s="24"/>
      <c r="H75" s="24"/>
      <c r="I75" s="24"/>
      <c r="J75" s="24"/>
      <c r="K75" s="24"/>
      <c r="L75" s="24"/>
    </row>
    <row r="76" spans="1:12" x14ac:dyDescent="0.25">
      <c r="A76" s="144" t="s">
        <v>28</v>
      </c>
      <c r="C76" s="24" t="s">
        <v>29</v>
      </c>
    </row>
    <row r="78" spans="1:12" ht="12.75" customHeight="1" x14ac:dyDescent="0.25"/>
    <row r="79" spans="1:12" ht="12.75" customHeight="1" x14ac:dyDescent="0.25"/>
    <row r="80" spans="1:12" ht="12.75" customHeight="1" x14ac:dyDescent="0.25">
      <c r="A80"/>
      <c r="B80"/>
      <c r="D80"/>
      <c r="E80"/>
      <c r="F80"/>
      <c r="G80"/>
      <c r="H80"/>
      <c r="I80"/>
      <c r="J80"/>
      <c r="K80"/>
      <c r="L80"/>
    </row>
    <row r="81" spans="1:12" ht="12.75" customHeight="1" x14ac:dyDescent="0.3">
      <c r="A81" s="86"/>
      <c r="B81" s="86"/>
      <c r="C81" s="86"/>
      <c r="D81" s="5"/>
      <c r="E81"/>
      <c r="F81"/>
      <c r="G81"/>
      <c r="H81"/>
      <c r="I81"/>
      <c r="J81"/>
      <c r="K81"/>
      <c r="L81"/>
    </row>
    <row r="82" spans="1:12" ht="12.75" customHeight="1" x14ac:dyDescent="0.35">
      <c r="A82" s="123"/>
      <c r="B82" s="123"/>
      <c r="C82" s="123"/>
      <c r="D82" s="6"/>
      <c r="E82"/>
      <c r="F82"/>
      <c r="G82"/>
      <c r="H82"/>
      <c r="I82"/>
      <c r="J82"/>
      <c r="K82"/>
      <c r="L82"/>
    </row>
    <row r="83" spans="1:12" ht="12.75" customHeight="1" x14ac:dyDescent="0.3">
      <c r="A83" s="124"/>
      <c r="B83" s="124"/>
      <c r="C83" s="124"/>
      <c r="D83" s="5"/>
      <c r="E83"/>
      <c r="F83"/>
      <c r="G83"/>
      <c r="H83"/>
      <c r="I83"/>
    </row>
    <row r="84" spans="1:12" ht="12.75" customHeight="1" x14ac:dyDescent="0.3">
      <c r="A84" s="24"/>
      <c r="B84" s="25"/>
      <c r="C84" s="25"/>
      <c r="D84" s="7"/>
      <c r="E84"/>
      <c r="F84"/>
      <c r="G84"/>
      <c r="H84"/>
      <c r="I84"/>
      <c r="J84"/>
      <c r="K84"/>
      <c r="L84"/>
    </row>
    <row r="85" spans="1:12" ht="12.75" customHeight="1" x14ac:dyDescent="0.3">
      <c r="A85" s="24"/>
      <c r="B85" s="25"/>
      <c r="C85" s="25"/>
      <c r="D85" s="7"/>
      <c r="E85"/>
      <c r="F85"/>
      <c r="G85"/>
      <c r="H85"/>
      <c r="I85"/>
      <c r="J85"/>
      <c r="K85"/>
      <c r="L85"/>
    </row>
    <row r="86" spans="1:12" ht="12.75" customHeight="1" x14ac:dyDescent="0.3">
      <c r="A86" s="55"/>
      <c r="B86" s="25"/>
      <c r="C86" s="25"/>
      <c r="D86" s="7"/>
      <c r="E86"/>
      <c r="F86"/>
      <c r="G86"/>
      <c r="H86"/>
      <c r="I86"/>
      <c r="J86"/>
      <c r="K86"/>
      <c r="L86"/>
    </row>
    <row r="87" spans="1:12" ht="12.75" customHeight="1" x14ac:dyDescent="0.3">
      <c r="A87" s="55"/>
      <c r="B87" s="25"/>
      <c r="C87" s="25"/>
      <c r="D87"/>
      <c r="E87"/>
      <c r="F87"/>
      <c r="G87"/>
      <c r="H87"/>
      <c r="I87"/>
      <c r="J87"/>
      <c r="K87"/>
      <c r="L87"/>
    </row>
    <row r="88" spans="1:12" ht="12.75" customHeight="1" x14ac:dyDescent="0.25">
      <c r="A88" s="8"/>
      <c r="B88"/>
      <c r="C88"/>
      <c r="D88"/>
      <c r="E88"/>
      <c r="F88"/>
      <c r="G88"/>
      <c r="H88"/>
      <c r="I88"/>
      <c r="J88" s="125"/>
      <c r="K88" s="125"/>
      <c r="L88" s="125"/>
    </row>
    <row r="89" spans="1:12" ht="12.75" customHeight="1" x14ac:dyDescent="0.25">
      <c r="A89" s="8"/>
      <c r="B89"/>
      <c r="C89"/>
      <c r="D89"/>
      <c r="E89"/>
      <c r="F89"/>
      <c r="G89"/>
      <c r="H89"/>
      <c r="I89"/>
      <c r="J89"/>
      <c r="K89"/>
      <c r="L89"/>
    </row>
    <row r="90" spans="1:12" ht="12.75" customHeight="1" x14ac:dyDescent="0.25">
      <c r="A90" s="8"/>
      <c r="B90"/>
      <c r="C90"/>
      <c r="D90"/>
      <c r="E90"/>
      <c r="F90"/>
      <c r="G90"/>
      <c r="H90"/>
      <c r="I90"/>
      <c r="J90"/>
      <c r="K90"/>
      <c r="L90"/>
    </row>
    <row r="91" spans="1:12" ht="12.75" customHeight="1" x14ac:dyDescent="0.25">
      <c r="A91" s="8"/>
      <c r="B91"/>
      <c r="C91"/>
      <c r="D91"/>
      <c r="E91"/>
      <c r="F91"/>
      <c r="G91"/>
      <c r="H91"/>
      <c r="I91"/>
      <c r="J91"/>
      <c r="K91"/>
      <c r="L91"/>
    </row>
    <row r="92" spans="1:12" ht="12.75" customHeight="1" x14ac:dyDescent="0.25">
      <c r="A92" s="9"/>
      <c r="B92"/>
      <c r="C92"/>
      <c r="D92"/>
      <c r="E92"/>
      <c r="F92"/>
      <c r="G92"/>
      <c r="H92"/>
      <c r="I92"/>
      <c r="J92"/>
      <c r="K92"/>
      <c r="L92"/>
    </row>
    <row r="93" spans="1:12" ht="12.75" customHeight="1" x14ac:dyDescent="0.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</row>
    <row r="94" spans="1:12" ht="12.75" customHeight="1" x14ac:dyDescent="0.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</row>
    <row r="95" spans="1:12" ht="12.75" customHeight="1" x14ac:dyDescent="0.25"/>
    <row r="96" spans="1:12" ht="12.75" customHeight="1" x14ac:dyDescent="0.25"/>
  </sheetData>
  <mergeCells count="63">
    <mergeCell ref="A94:L94"/>
    <mergeCell ref="A65:J65"/>
    <mergeCell ref="K65:L65"/>
    <mergeCell ref="A66:J66"/>
    <mergeCell ref="K66:L66"/>
    <mergeCell ref="A68:L68"/>
    <mergeCell ref="A69:L69"/>
    <mergeCell ref="A81:C81"/>
    <mergeCell ref="A82:C82"/>
    <mergeCell ref="A83:C83"/>
    <mergeCell ref="J88:L88"/>
    <mergeCell ref="A93:L93"/>
    <mergeCell ref="K60:L60"/>
    <mergeCell ref="K61:L61"/>
    <mergeCell ref="K62:L62"/>
    <mergeCell ref="K63:L63"/>
    <mergeCell ref="A64:J64"/>
    <mergeCell ref="K64:L64"/>
    <mergeCell ref="K59:L59"/>
    <mergeCell ref="K37:L37"/>
    <mergeCell ref="K38:L38"/>
    <mergeCell ref="K39:L39"/>
    <mergeCell ref="K40:L40"/>
    <mergeCell ref="K50:L50"/>
    <mergeCell ref="K53:L53"/>
    <mergeCell ref="K54:L54"/>
    <mergeCell ref="K55:L55"/>
    <mergeCell ref="K56:L56"/>
    <mergeCell ref="K57:L57"/>
    <mergeCell ref="K58:L58"/>
    <mergeCell ref="K36:L36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24:L24"/>
    <mergeCell ref="B13:D13"/>
    <mergeCell ref="G13:L13"/>
    <mergeCell ref="B14:D14"/>
    <mergeCell ref="G14:L14"/>
    <mergeCell ref="G17:H17"/>
    <mergeCell ref="I17:K18"/>
    <mergeCell ref="L17:L18"/>
    <mergeCell ref="G18:H18"/>
    <mergeCell ref="C20:I20"/>
    <mergeCell ref="K20:L20"/>
    <mergeCell ref="K21:L21"/>
    <mergeCell ref="K22:L22"/>
    <mergeCell ref="K23:L23"/>
    <mergeCell ref="F6:L7"/>
    <mergeCell ref="F8:L8"/>
    <mergeCell ref="A10:C10"/>
    <mergeCell ref="G10:L10"/>
    <mergeCell ref="A11:D12"/>
    <mergeCell ref="G11:L11"/>
    <mergeCell ref="G12:L12"/>
  </mergeCells>
  <pageMargins left="0.78740157480314965" right="0.23622047244094491" top="0.98425196850393704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CANON P-208II</vt:lpstr>
      <vt:lpstr>CANON P-215II</vt:lpstr>
      <vt:lpstr>CANON ScanFront 400</vt:lpstr>
      <vt:lpstr>CANON DR-F120</vt:lpstr>
      <vt:lpstr>CANON DR-C225W II</vt:lpstr>
      <vt:lpstr>CANON DR-S150</vt:lpstr>
      <vt:lpstr>CANON DR-C230</vt:lpstr>
      <vt:lpstr>CANON DR-C240</vt:lpstr>
      <vt:lpstr>CANON DR-M140</vt:lpstr>
      <vt:lpstr>CANON DR-M140II</vt:lpstr>
      <vt:lpstr>CANON DR-M160II</vt:lpstr>
      <vt:lpstr>CANON DR-M1060</vt:lpstr>
      <vt:lpstr>CANON DR-M260</vt:lpstr>
      <vt:lpstr>CANON DR-6010C</vt:lpstr>
      <vt:lpstr>CANON DR-6030C</vt:lpstr>
      <vt:lpstr>CANON DR-G2090</vt:lpstr>
      <vt:lpstr>CANON DR-G2110</vt:lpstr>
      <vt:lpstr>CANON DR-G2140</vt:lpstr>
      <vt:lpstr>CANON DR-X10C</vt:lpstr>
      <vt:lpstr>CANON CR-L1</vt:lpstr>
      <vt:lpstr>CANON CR-120</vt:lpstr>
      <vt:lpstr>CANON CR-150</vt:lpstr>
      <vt:lpstr>CANON CR-190i II</vt:lpstr>
      <vt:lpstr>CANONScan LIDE 300</vt:lpstr>
      <vt:lpstr>'CANON CR-120'!Print_Area</vt:lpstr>
      <vt:lpstr>'CANON CR-150'!Print_Area</vt:lpstr>
      <vt:lpstr>'CANON CR-190i II'!Print_Area</vt:lpstr>
      <vt:lpstr>'CANON CR-L1'!Print_Area</vt:lpstr>
      <vt:lpstr>'CANON DR-6010C'!Print_Area</vt:lpstr>
      <vt:lpstr>'CANON DR-6030C'!Print_Area</vt:lpstr>
      <vt:lpstr>'CANON DR-C225W II'!Print_Area</vt:lpstr>
      <vt:lpstr>'CANON DR-C230'!Print_Area</vt:lpstr>
      <vt:lpstr>'CANON DR-C240'!Print_Area</vt:lpstr>
      <vt:lpstr>'CANON DR-F120'!Print_Area</vt:lpstr>
      <vt:lpstr>'CANON DR-G2090'!Print_Area</vt:lpstr>
      <vt:lpstr>'CANON DR-G2110'!Print_Area</vt:lpstr>
      <vt:lpstr>'CANON DR-G2140'!Print_Area</vt:lpstr>
      <vt:lpstr>'CANON DR-M1060'!Print_Area</vt:lpstr>
      <vt:lpstr>'CANON DR-M140'!Print_Area</vt:lpstr>
      <vt:lpstr>'CANON DR-M140II'!Print_Area</vt:lpstr>
      <vt:lpstr>'CANON DR-M160II'!Print_Area</vt:lpstr>
      <vt:lpstr>'CANON DR-M260'!Print_Area</vt:lpstr>
      <vt:lpstr>'CANON DR-S150'!Print_Area</vt:lpstr>
      <vt:lpstr>'CANON DR-X10C'!Print_Area</vt:lpstr>
      <vt:lpstr>'CANON P-208II'!Print_Area</vt:lpstr>
      <vt:lpstr>'CANON P-215II'!Print_Area</vt:lpstr>
      <vt:lpstr>'CANON ScanFront 400'!Print_Area</vt:lpstr>
      <vt:lpstr>'CANONScan LIDE 300'!Print_Area</vt:lpstr>
    </vt:vector>
  </TitlesOfParts>
  <Company>DATAPRO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DATAPRO S.A</dc:creator>
  <cp:lastModifiedBy>Jaime Cueva</cp:lastModifiedBy>
  <cp:lastPrinted>2026-03-18T21:26:17Z</cp:lastPrinted>
  <dcterms:created xsi:type="dcterms:W3CDTF">1999-09-23T20:59:08Z</dcterms:created>
  <dcterms:modified xsi:type="dcterms:W3CDTF">2026-03-18T22:03:28Z</dcterms:modified>
</cp:coreProperties>
</file>